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8130" activeTab="0"/>
  </bookViews>
  <sheets>
    <sheet name="Fling leg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<sst xmlns="http://schemas.openxmlformats.org/spreadsheetml/2006/main" count="104" uniqueCount="43">
  <si>
    <t>Milngavie to Drymen</t>
  </si>
  <si>
    <t xml:space="preserve">end of wood </t>
  </si>
  <si>
    <t>wall</t>
  </si>
  <si>
    <t xml:space="preserve">start </t>
  </si>
  <si>
    <t>distance</t>
  </si>
  <si>
    <t>time</t>
  </si>
  <si>
    <t>beech tree</t>
  </si>
  <si>
    <t>steps</t>
  </si>
  <si>
    <t>drymen</t>
  </si>
  <si>
    <t>Drymen to Balmaha</t>
  </si>
  <si>
    <t>Balmaha to Rowardennan</t>
  </si>
  <si>
    <t>Rowardennan to Inversnaid</t>
  </si>
  <si>
    <t>Inversnaid to Beinglas Farm</t>
  </si>
  <si>
    <t xml:space="preserve">beinglas </t>
  </si>
  <si>
    <t>derrydarroch</t>
  </si>
  <si>
    <t>big gate</t>
  </si>
  <si>
    <t xml:space="preserve">big gate </t>
  </si>
  <si>
    <t>bridge</t>
  </si>
  <si>
    <t xml:space="preserve">drymen </t>
  </si>
  <si>
    <t>path junction</t>
  </si>
  <si>
    <t xml:space="preserve">path junction </t>
  </si>
  <si>
    <t>balmaha</t>
  </si>
  <si>
    <t xml:space="preserve">balmaha  </t>
  </si>
  <si>
    <t>rowardennan</t>
  </si>
  <si>
    <t>single track</t>
  </si>
  <si>
    <t>hotel</t>
  </si>
  <si>
    <t>Leg Total</t>
  </si>
  <si>
    <t>Rest</t>
  </si>
  <si>
    <t>Inversnaid</t>
  </si>
  <si>
    <t>gate</t>
  </si>
  <si>
    <t xml:space="preserve">Total </t>
  </si>
  <si>
    <t>Beinglas Farm to Tyndrum</t>
  </si>
  <si>
    <t>auchtertyre</t>
  </si>
  <si>
    <t>total</t>
  </si>
  <si>
    <t>pace</t>
  </si>
  <si>
    <t>tyndrum</t>
  </si>
  <si>
    <t>Distance</t>
  </si>
  <si>
    <t>Time</t>
  </si>
  <si>
    <t>Total Time</t>
  </si>
  <si>
    <t>Pace</t>
  </si>
  <si>
    <t xml:space="preserve"> </t>
  </si>
  <si>
    <t>Saturday 30th April 2011</t>
  </si>
  <si>
    <t xml:space="preserve">Montane Highland Fling 2011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</si>
</sst>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h]:mm:ss"/>
    <numFmt numFmtId="165" formatCode="h:mm:ss"/>
    <numFmt numFmtId="166" formatCode="[hh]:mm"/>
    <numFmt numFmtId="167" formatCode="0.0"/>
    <numFmt numFmtId="168" formatCode="h:mm"/>
    <numFmt numFmtId="169" formatCode="m:ss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Maiandra GD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44444"/>
      <name val="Arial"/>
      <family val="2"/>
    </font>
    <font>
      <sz val="11"/>
      <color rgb="FF444444"/>
      <name val="Arial"/>
      <family val="2"/>
    </font>
    <font>
      <sz val="12"/>
      <color theme="1"/>
      <name val="Maiandra G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>
        <color rgb="FFCCCCCC"/>
      </left>
      <right>
        <color indexed="63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65" fontId="2" fillId="33" borderId="17" xfId="0" applyNumberFormat="1" applyFont="1" applyFill="1" applyBorder="1" applyAlignment="1">
      <alignment horizontal="left"/>
    </xf>
    <xf numFmtId="165" fontId="2" fillId="0" borderId="18" xfId="0" applyNumberFormat="1" applyFont="1" applyBorder="1" applyAlignment="1">
      <alignment horizontal="left"/>
    </xf>
    <xf numFmtId="165" fontId="2" fillId="0" borderId="19" xfId="0" applyNumberFormat="1" applyFont="1" applyBorder="1" applyAlignment="1">
      <alignment horizontal="left"/>
    </xf>
    <xf numFmtId="165" fontId="2" fillId="0" borderId="20" xfId="0" applyNumberFormat="1" applyFont="1" applyBorder="1" applyAlignment="1">
      <alignment horizontal="left"/>
    </xf>
    <xf numFmtId="165" fontId="2" fillId="33" borderId="18" xfId="0" applyNumberFormat="1" applyFont="1" applyFill="1" applyBorder="1" applyAlignment="1">
      <alignment horizontal="left"/>
    </xf>
    <xf numFmtId="165" fontId="2" fillId="0" borderId="21" xfId="0" applyNumberFormat="1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5" fontId="2" fillId="0" borderId="22" xfId="0" applyNumberFormat="1" applyFont="1" applyBorder="1" applyAlignment="1">
      <alignment horizontal="left"/>
    </xf>
    <xf numFmtId="165" fontId="2" fillId="0" borderId="21" xfId="0" applyNumberFormat="1" applyFont="1" applyBorder="1" applyAlignment="1">
      <alignment horizontal="left"/>
    </xf>
    <xf numFmtId="165" fontId="2" fillId="33" borderId="23" xfId="0" applyNumberFormat="1" applyFont="1" applyFill="1" applyBorder="1" applyAlignment="1">
      <alignment horizontal="left"/>
    </xf>
    <xf numFmtId="165" fontId="2" fillId="33" borderId="2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left"/>
    </xf>
    <xf numFmtId="0" fontId="40" fillId="0" borderId="24" xfId="0" applyFont="1" applyBorder="1" applyAlignment="1">
      <alignment horizontal="left" vertical="top"/>
    </xf>
    <xf numFmtId="20" fontId="41" fillId="0" borderId="25" xfId="0" applyNumberFormat="1" applyFont="1" applyBorder="1" applyAlignment="1">
      <alignment wrapText="1"/>
    </xf>
    <xf numFmtId="46" fontId="41" fillId="0" borderId="25" xfId="0" applyNumberFormat="1" applyFont="1" applyBorder="1" applyAlignment="1">
      <alignment wrapText="1"/>
    </xf>
    <xf numFmtId="21" fontId="41" fillId="0" borderId="25" xfId="0" applyNumberFormat="1" applyFont="1" applyBorder="1" applyAlignment="1">
      <alignment wrapText="1"/>
    </xf>
    <xf numFmtId="0" fontId="40" fillId="0" borderId="24" xfId="0" applyFont="1" applyBorder="1" applyAlignment="1">
      <alignment horizontal="center" vertical="top"/>
    </xf>
    <xf numFmtId="0" fontId="0" fillId="0" borderId="0" xfId="0" applyAlignment="1">
      <alignment horizontal="center"/>
    </xf>
    <xf numFmtId="2" fontId="41" fillId="0" borderId="25" xfId="0" applyNumberFormat="1" applyFont="1" applyBorder="1" applyAlignment="1">
      <alignment horizontal="center"/>
    </xf>
    <xf numFmtId="169" fontId="41" fillId="0" borderId="25" xfId="0" applyNumberFormat="1" applyFont="1" applyBorder="1" applyAlignment="1">
      <alignment horizontal="center" wrapText="1"/>
    </xf>
    <xf numFmtId="45" fontId="41" fillId="0" borderId="25" xfId="0" applyNumberFormat="1" applyFont="1" applyBorder="1" applyAlignment="1">
      <alignment horizontal="center" wrapText="1"/>
    </xf>
    <xf numFmtId="165" fontId="41" fillId="0" borderId="25" xfId="0" applyNumberFormat="1" applyFont="1" applyBorder="1" applyAlignment="1">
      <alignment horizontal="center" wrapText="1"/>
    </xf>
    <xf numFmtId="169" fontId="42" fillId="0" borderId="26" xfId="0" applyNumberFormat="1" applyFont="1" applyFill="1" applyBorder="1" applyAlignment="1">
      <alignment horizontal="center"/>
    </xf>
    <xf numFmtId="169" fontId="42" fillId="0" borderId="27" xfId="0" applyNumberFormat="1" applyFont="1" applyFill="1" applyBorder="1" applyAlignment="1">
      <alignment horizontal="center"/>
    </xf>
    <xf numFmtId="169" fontId="42" fillId="0" borderId="28" xfId="0" applyNumberFormat="1" applyFont="1" applyFill="1" applyBorder="1" applyAlignment="1">
      <alignment horizontal="center"/>
    </xf>
    <xf numFmtId="2" fontId="42" fillId="0" borderId="21" xfId="0" applyNumberFormat="1" applyFont="1" applyFill="1" applyBorder="1" applyAlignment="1">
      <alignment horizontal="center"/>
    </xf>
    <xf numFmtId="45" fontId="42" fillId="0" borderId="29" xfId="0" applyNumberFormat="1" applyFont="1" applyFill="1" applyBorder="1" applyAlignment="1">
      <alignment horizontal="center"/>
    </xf>
    <xf numFmtId="165" fontId="42" fillId="0" borderId="29" xfId="0" applyNumberFormat="1" applyFont="1" applyFill="1" applyBorder="1" applyAlignment="1">
      <alignment horizontal="center"/>
    </xf>
    <xf numFmtId="165" fontId="42" fillId="0" borderId="28" xfId="0" applyNumberFormat="1" applyFont="1" applyFill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2" fontId="42" fillId="33" borderId="18" xfId="0" applyNumberFormat="1" applyFont="1" applyFill="1" applyBorder="1" applyAlignment="1">
      <alignment horizontal="center"/>
    </xf>
    <xf numFmtId="165" fontId="42" fillId="33" borderId="30" xfId="0" applyNumberFormat="1" applyFont="1" applyFill="1" applyBorder="1" applyAlignment="1">
      <alignment horizontal="center"/>
    </xf>
    <xf numFmtId="45" fontId="42" fillId="33" borderId="26" xfId="0" applyNumberFormat="1" applyFont="1" applyFill="1" applyBorder="1" applyAlignment="1">
      <alignment horizontal="center"/>
    </xf>
    <xf numFmtId="2" fontId="42" fillId="33" borderId="21" xfId="0" applyNumberFormat="1" applyFont="1" applyFill="1" applyBorder="1" applyAlignment="1">
      <alignment horizontal="center"/>
    </xf>
    <xf numFmtId="165" fontId="42" fillId="33" borderId="29" xfId="0" applyNumberFormat="1" applyFont="1" applyFill="1" applyBorder="1" applyAlignment="1">
      <alignment horizontal="center"/>
    </xf>
    <xf numFmtId="169" fontId="42" fillId="33" borderId="28" xfId="0" applyNumberFormat="1" applyFont="1" applyFill="1" applyBorder="1" applyAlignment="1">
      <alignment horizontal="center"/>
    </xf>
    <xf numFmtId="45" fontId="42" fillId="0" borderId="0" xfId="0" applyNumberFormat="1" applyFont="1" applyBorder="1" applyAlignment="1">
      <alignment horizontal="center"/>
    </xf>
    <xf numFmtId="2" fontId="42" fillId="0" borderId="0" xfId="0" applyNumberFormat="1" applyFont="1" applyAlignment="1">
      <alignment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69" fontId="42" fillId="0" borderId="31" xfId="0" applyNumberFormat="1" applyFont="1" applyFill="1" applyBorder="1" applyAlignment="1">
      <alignment horizontal="center"/>
    </xf>
    <xf numFmtId="169" fontId="42" fillId="0" borderId="32" xfId="0" applyNumberFormat="1" applyFont="1" applyFill="1" applyBorder="1" applyAlignment="1">
      <alignment horizontal="center"/>
    </xf>
    <xf numFmtId="169" fontId="42" fillId="0" borderId="33" xfId="0" applyNumberFormat="1" applyFont="1" applyFill="1" applyBorder="1" applyAlignment="1">
      <alignment horizontal="center"/>
    </xf>
    <xf numFmtId="169" fontId="42" fillId="0" borderId="34" xfId="0" applyNumberFormat="1" applyFont="1" applyBorder="1" applyAlignment="1">
      <alignment horizontal="center" wrapText="1"/>
    </xf>
    <xf numFmtId="45" fontId="42" fillId="0" borderId="34" xfId="0" applyNumberFormat="1" applyFont="1" applyBorder="1" applyAlignment="1">
      <alignment horizontal="center" wrapText="1"/>
    </xf>
    <xf numFmtId="165" fontId="42" fillId="0" borderId="34" xfId="0" applyNumberFormat="1" applyFont="1" applyBorder="1" applyAlignment="1">
      <alignment horizontal="center" wrapText="1"/>
    </xf>
    <xf numFmtId="45" fontId="42" fillId="0" borderId="33" xfId="0" applyNumberFormat="1" applyFont="1" applyFill="1" applyBorder="1" applyAlignment="1">
      <alignment horizontal="center"/>
    </xf>
    <xf numFmtId="165" fontId="42" fillId="33" borderId="34" xfId="0" applyNumberFormat="1" applyFont="1" applyFill="1" applyBorder="1" applyAlignment="1">
      <alignment horizontal="center"/>
    </xf>
    <xf numFmtId="2" fontId="42" fillId="33" borderId="35" xfId="0" applyNumberFormat="1" applyFont="1" applyFill="1" applyBorder="1" applyAlignment="1">
      <alignment horizontal="center"/>
    </xf>
    <xf numFmtId="0" fontId="42" fillId="33" borderId="36" xfId="0" applyFont="1" applyFill="1" applyBorder="1" applyAlignment="1">
      <alignment horizontal="center"/>
    </xf>
    <xf numFmtId="0" fontId="42" fillId="33" borderId="37" xfId="0" applyFont="1" applyFill="1" applyBorder="1" applyAlignment="1">
      <alignment horizontal="center"/>
    </xf>
    <xf numFmtId="2" fontId="42" fillId="0" borderId="18" xfId="0" applyNumberFormat="1" applyFont="1" applyBorder="1" applyAlignment="1">
      <alignment horizontal="center"/>
    </xf>
    <xf numFmtId="169" fontId="42" fillId="0" borderId="30" xfId="0" applyNumberFormat="1" applyFont="1" applyBorder="1" applyAlignment="1">
      <alignment horizontal="center" wrapText="1"/>
    </xf>
    <xf numFmtId="45" fontId="42" fillId="0" borderId="30" xfId="0" applyNumberFormat="1" applyFont="1" applyBorder="1" applyAlignment="1">
      <alignment horizontal="center" wrapText="1"/>
    </xf>
    <xf numFmtId="2" fontId="42" fillId="0" borderId="19" xfId="0" applyNumberFormat="1" applyFont="1" applyBorder="1" applyAlignment="1">
      <alignment horizontal="center"/>
    </xf>
    <xf numFmtId="2" fontId="42" fillId="0" borderId="21" xfId="0" applyNumberFormat="1" applyFont="1" applyBorder="1" applyAlignment="1">
      <alignment horizontal="center"/>
    </xf>
    <xf numFmtId="169" fontId="42" fillId="0" borderId="29" xfId="0" applyNumberFormat="1" applyFont="1" applyBorder="1" applyAlignment="1">
      <alignment horizontal="center" wrapText="1"/>
    </xf>
    <xf numFmtId="165" fontId="42" fillId="0" borderId="29" xfId="0" applyNumberFormat="1" applyFont="1" applyBorder="1" applyAlignment="1">
      <alignment horizontal="center" wrapText="1"/>
    </xf>
    <xf numFmtId="169" fontId="42" fillId="33" borderId="26" xfId="0" applyNumberFormat="1" applyFont="1" applyFill="1" applyBorder="1" applyAlignment="1">
      <alignment horizontal="center"/>
    </xf>
    <xf numFmtId="165" fontId="42" fillId="0" borderId="30" xfId="0" applyNumberFormat="1" applyFont="1" applyBorder="1" applyAlignment="1">
      <alignment horizontal="center" wrapText="1"/>
    </xf>
    <xf numFmtId="2" fontId="42" fillId="33" borderId="19" xfId="0" applyNumberFormat="1" applyFont="1" applyFill="1" applyBorder="1" applyAlignment="1">
      <alignment horizontal="center"/>
    </xf>
    <xf numFmtId="169" fontId="42" fillId="33" borderId="27" xfId="0" applyNumberFormat="1" applyFont="1" applyFill="1" applyBorder="1" applyAlignment="1">
      <alignment horizontal="center"/>
    </xf>
    <xf numFmtId="0" fontId="2" fillId="33" borderId="35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left"/>
    </xf>
    <xf numFmtId="0" fontId="42" fillId="33" borderId="17" xfId="0" applyFont="1" applyFill="1" applyBorder="1" applyAlignment="1">
      <alignment horizontal="center"/>
    </xf>
    <xf numFmtId="0" fontId="42" fillId="33" borderId="38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17.8515625" style="24" customWidth="1"/>
    <col min="2" max="2" width="18.57421875" style="1" customWidth="1"/>
    <col min="3" max="3" width="9.140625" style="53" customWidth="1"/>
    <col min="4" max="4" width="10.421875" style="54" bestFit="1" customWidth="1"/>
    <col min="5" max="6" width="10.421875" style="54" customWidth="1"/>
    <col min="7" max="7" width="4.00390625" style="1" customWidth="1"/>
    <col min="8" max="16384" width="9.140625" style="1" customWidth="1"/>
  </cols>
  <sheetData>
    <row r="1" spans="1:6" ht="16.5" thickBot="1">
      <c r="A1" s="13" t="s">
        <v>42</v>
      </c>
      <c r="B1" s="2"/>
      <c r="C1" s="79" t="s">
        <v>41</v>
      </c>
      <c r="D1" s="80"/>
      <c r="E1" s="80"/>
      <c r="F1" s="81"/>
    </row>
    <row r="2" spans="1:6" ht="16.5" thickBot="1">
      <c r="A2" s="83"/>
      <c r="B2" s="83"/>
      <c r="C2" s="82"/>
      <c r="D2" s="82"/>
      <c r="E2" s="82"/>
      <c r="F2" s="82"/>
    </row>
    <row r="3" spans="1:6" ht="16.5" thickBot="1">
      <c r="A3" s="86" t="s">
        <v>0</v>
      </c>
      <c r="B3" s="87"/>
      <c r="C3" s="63" t="s">
        <v>4</v>
      </c>
      <c r="D3" s="64" t="s">
        <v>5</v>
      </c>
      <c r="E3" s="64" t="s">
        <v>33</v>
      </c>
      <c r="F3" s="65" t="s">
        <v>34</v>
      </c>
    </row>
    <row r="4" spans="1:6" ht="15.75">
      <c r="A4" s="14" t="s">
        <v>3</v>
      </c>
      <c r="B4" s="4" t="s">
        <v>1</v>
      </c>
      <c r="C4" s="66">
        <v>2.21</v>
      </c>
      <c r="D4" s="67">
        <v>0.013682523148148149</v>
      </c>
      <c r="E4" s="68">
        <v>0.013682523148148149</v>
      </c>
      <c r="F4" s="55">
        <f aca="true" t="shared" si="0" ref="F4:F9">SUM(D4/C4)</f>
        <v>0.006191186944863415</v>
      </c>
    </row>
    <row r="5" spans="1:6" ht="15.75">
      <c r="A5" s="15" t="s">
        <v>1</v>
      </c>
      <c r="B5" s="5" t="s">
        <v>2</v>
      </c>
      <c r="C5" s="69">
        <v>2.21</v>
      </c>
      <c r="D5" s="58">
        <v>0.013465277777777777</v>
      </c>
      <c r="E5" s="59">
        <v>0.027147800925925922</v>
      </c>
      <c r="F5" s="56">
        <f t="shared" si="0"/>
        <v>0.006092885872297637</v>
      </c>
    </row>
    <row r="6" spans="1:6" ht="15.75">
      <c r="A6" s="15" t="s">
        <v>2</v>
      </c>
      <c r="B6" s="5" t="s">
        <v>6</v>
      </c>
      <c r="C6" s="69">
        <v>2.71</v>
      </c>
      <c r="D6" s="58">
        <v>0.01642071759259259</v>
      </c>
      <c r="E6" s="60">
        <v>0.04356851851851851</v>
      </c>
      <c r="F6" s="56">
        <f t="shared" si="0"/>
        <v>0.006059305384720513</v>
      </c>
    </row>
    <row r="7" spans="1:6" ht="15.75">
      <c r="A7" s="15" t="s">
        <v>6</v>
      </c>
      <c r="B7" s="5" t="s">
        <v>7</v>
      </c>
      <c r="C7" s="69">
        <v>2.61</v>
      </c>
      <c r="D7" s="58">
        <v>0.015970717592592592</v>
      </c>
      <c r="E7" s="60">
        <v>0.059539236111111116</v>
      </c>
      <c r="F7" s="56">
        <f t="shared" si="0"/>
        <v>0.0061190488860508015</v>
      </c>
    </row>
    <row r="8" spans="1:6" ht="16.5" thickBot="1">
      <c r="A8" s="16" t="s">
        <v>7</v>
      </c>
      <c r="B8" s="6" t="s">
        <v>8</v>
      </c>
      <c r="C8" s="70">
        <v>2.43</v>
      </c>
      <c r="D8" s="71">
        <v>0.015224189814814814</v>
      </c>
      <c r="E8" s="72">
        <v>0.07476342592592593</v>
      </c>
      <c r="F8" s="57">
        <f t="shared" si="0"/>
        <v>0.006265098689224203</v>
      </c>
    </row>
    <row r="9" spans="1:6" ht="15.75">
      <c r="A9" s="17" t="s">
        <v>40</v>
      </c>
      <c r="B9" s="7" t="s">
        <v>26</v>
      </c>
      <c r="C9" s="44">
        <f>SUM(C4:C8)</f>
        <v>12.17</v>
      </c>
      <c r="D9" s="45">
        <f>SUM(D4:D8)</f>
        <v>0.07476342592592593</v>
      </c>
      <c r="E9" s="45"/>
      <c r="F9" s="73">
        <f t="shared" si="0"/>
        <v>0.0061432560333546365</v>
      </c>
    </row>
    <row r="10" spans="1:6" ht="16.5" thickBot="1">
      <c r="A10" s="18" t="s">
        <v>40</v>
      </c>
      <c r="B10" s="8" t="s">
        <v>27</v>
      </c>
      <c r="C10" s="38"/>
      <c r="D10" s="39">
        <v>0</v>
      </c>
      <c r="E10" s="40">
        <f>SUM(E8+D10)</f>
        <v>0.07476342592592593</v>
      </c>
      <c r="F10" s="41"/>
    </row>
    <row r="11" spans="1:6" ht="16.5" thickBot="1">
      <c r="A11" s="19"/>
      <c r="B11" s="3"/>
      <c r="C11" s="42"/>
      <c r="D11" s="43"/>
      <c r="E11" s="43"/>
      <c r="F11" s="43"/>
    </row>
    <row r="12" spans="1:6" ht="16.5" thickBot="1">
      <c r="A12" s="77" t="s">
        <v>9</v>
      </c>
      <c r="B12" s="78"/>
      <c r="C12" s="63" t="s">
        <v>4</v>
      </c>
      <c r="D12" s="64" t="s">
        <v>5</v>
      </c>
      <c r="E12" s="64" t="s">
        <v>33</v>
      </c>
      <c r="F12" s="65" t="s">
        <v>34</v>
      </c>
    </row>
    <row r="13" spans="1:6" ht="15.75">
      <c r="A13" s="20" t="s">
        <v>18</v>
      </c>
      <c r="B13" s="9" t="s">
        <v>19</v>
      </c>
      <c r="C13" s="66">
        <v>2.24</v>
      </c>
      <c r="D13" s="67">
        <v>0.014272916666666668</v>
      </c>
      <c r="E13" s="74">
        <v>0.08903634259259259</v>
      </c>
      <c r="F13" s="55">
        <f>SUM(D13/C13)</f>
        <v>0.006371837797619048</v>
      </c>
    </row>
    <row r="14" spans="1:6" ht="15.75">
      <c r="A14" s="15" t="s">
        <v>20</v>
      </c>
      <c r="B14" s="5" t="s">
        <v>17</v>
      </c>
      <c r="C14" s="69">
        <v>2.36</v>
      </c>
      <c r="D14" s="58">
        <v>0.015747685185185184</v>
      </c>
      <c r="E14" s="60">
        <v>0.10478402777777777</v>
      </c>
      <c r="F14" s="56">
        <f>SUM(D14/C14)</f>
        <v>0.006672747959824231</v>
      </c>
    </row>
    <row r="15" spans="1:6" ht="16.5" thickBot="1">
      <c r="A15" s="21" t="s">
        <v>17</v>
      </c>
      <c r="B15" s="10" t="s">
        <v>21</v>
      </c>
      <c r="C15" s="70">
        <v>2.26</v>
      </c>
      <c r="D15" s="71">
        <v>0.019705439814814815</v>
      </c>
      <c r="E15" s="72">
        <v>0.12448946759259259</v>
      </c>
      <c r="F15" s="61">
        <f>SUM(D15/C15)</f>
        <v>0.008719221156997706</v>
      </c>
    </row>
    <row r="16" spans="1:6" ht="15.75">
      <c r="A16" s="17" t="s">
        <v>40</v>
      </c>
      <c r="B16" s="7" t="s">
        <v>26</v>
      </c>
      <c r="C16" s="44">
        <f>SUM(C13:C15)</f>
        <v>6.859999999999999</v>
      </c>
      <c r="D16" s="45">
        <f>SUM(D13:D15)</f>
        <v>0.049726041666666665</v>
      </c>
      <c r="E16" s="45"/>
      <c r="F16" s="46">
        <f>SUM(D16/C16)</f>
        <v>0.007248694120505345</v>
      </c>
    </row>
    <row r="17" spans="1:6" ht="15.75">
      <c r="A17" s="22" t="s">
        <v>40</v>
      </c>
      <c r="B17" s="11" t="s">
        <v>30</v>
      </c>
      <c r="C17" s="75">
        <f>SUM(C9+C16)</f>
        <v>19.03</v>
      </c>
      <c r="D17" s="62"/>
      <c r="E17" s="62">
        <f>SUM(E15)</f>
        <v>0.12448946759259259</v>
      </c>
      <c r="F17" s="76">
        <f>SUM(E17/C17)</f>
        <v>0.00654174816566435</v>
      </c>
    </row>
    <row r="18" spans="1:6" ht="16.5" thickBot="1">
      <c r="A18" s="18"/>
      <c r="B18" s="8" t="s">
        <v>27</v>
      </c>
      <c r="C18" s="38"/>
      <c r="D18" s="71">
        <v>0.0007978009259259259</v>
      </c>
      <c r="E18" s="40">
        <f>SUM(E15+D18)</f>
        <v>0.1252872685185185</v>
      </c>
      <c r="F18" s="41"/>
    </row>
    <row r="19" spans="1:6" ht="16.5" thickBot="1">
      <c r="A19" s="19"/>
      <c r="B19" s="3"/>
      <c r="C19" s="42"/>
      <c r="D19" s="43"/>
      <c r="E19" s="43"/>
      <c r="F19" s="43"/>
    </row>
    <row r="20" spans="1:6" ht="16.5" thickBot="1">
      <c r="A20" s="77" t="s">
        <v>10</v>
      </c>
      <c r="B20" s="78"/>
      <c r="C20" s="63" t="s">
        <v>4</v>
      </c>
      <c r="D20" s="64" t="s">
        <v>5</v>
      </c>
      <c r="E20" s="64" t="s">
        <v>33</v>
      </c>
      <c r="F20" s="65" t="s">
        <v>34</v>
      </c>
    </row>
    <row r="21" spans="1:6" ht="15.75">
      <c r="A21" s="20" t="s">
        <v>22</v>
      </c>
      <c r="B21" s="9" t="s">
        <v>17</v>
      </c>
      <c r="C21" s="66">
        <v>2.17</v>
      </c>
      <c r="D21" s="67">
        <v>0.015562731481481483</v>
      </c>
      <c r="E21" s="74">
        <v>0.14085</v>
      </c>
      <c r="F21" s="35">
        <f>SUM(D21/C21)</f>
        <v>0.0071717656596688864</v>
      </c>
    </row>
    <row r="22" spans="1:6" ht="15.75">
      <c r="A22" s="15" t="s">
        <v>17</v>
      </c>
      <c r="B22" s="5" t="s">
        <v>17</v>
      </c>
      <c r="C22" s="69">
        <v>2.93</v>
      </c>
      <c r="D22" s="58">
        <v>0.02165162037037037</v>
      </c>
      <c r="E22" s="60">
        <v>0.1625016203703704</v>
      </c>
      <c r="F22" s="36">
        <f>SUM(D22/C22)</f>
        <v>0.007389631525723675</v>
      </c>
    </row>
    <row r="23" spans="1:6" ht="16.5" thickBot="1">
      <c r="A23" s="16" t="s">
        <v>17</v>
      </c>
      <c r="B23" s="6" t="s">
        <v>23</v>
      </c>
      <c r="C23" s="70">
        <v>2.84</v>
      </c>
      <c r="D23" s="71">
        <v>0.02301944444444445</v>
      </c>
      <c r="E23" s="72">
        <v>0.1855210648148148</v>
      </c>
      <c r="F23" s="37">
        <f>SUM(D23/C23)</f>
        <v>0.00810543818466354</v>
      </c>
    </row>
    <row r="24" spans="1:6" ht="15.75">
      <c r="A24" s="17" t="s">
        <v>40</v>
      </c>
      <c r="B24" s="7" t="s">
        <v>26</v>
      </c>
      <c r="C24" s="44">
        <f>SUM(C21:C23)</f>
        <v>7.9399999999999995</v>
      </c>
      <c r="D24" s="45">
        <f>SUM(D21:D23)</f>
        <v>0.0602337962962963</v>
      </c>
      <c r="E24" s="45"/>
      <c r="F24" s="46">
        <f>SUM(D24/C24)</f>
        <v>0.007586120440339585</v>
      </c>
    </row>
    <row r="25" spans="1:6" ht="15.75">
      <c r="A25" s="22" t="s">
        <v>40</v>
      </c>
      <c r="B25" s="11" t="s">
        <v>30</v>
      </c>
      <c r="C25" s="75">
        <f>SUM(C17+C24)</f>
        <v>26.97</v>
      </c>
      <c r="D25" s="62"/>
      <c r="E25" s="62">
        <f>SUM(E23)</f>
        <v>0.1855210648148148</v>
      </c>
      <c r="F25" s="76">
        <f>SUM(E25/C25)</f>
        <v>0.006878793652755463</v>
      </c>
    </row>
    <row r="26" spans="1:6" ht="16.5" thickBot="1">
      <c r="A26" s="18"/>
      <c r="B26" s="8" t="s">
        <v>27</v>
      </c>
      <c r="C26" s="38"/>
      <c r="D26" s="71">
        <v>0.0014635416666666666</v>
      </c>
      <c r="E26" s="40">
        <f>SUM(E23+D26)</f>
        <v>0.1869846064814815</v>
      </c>
      <c r="F26" s="41"/>
    </row>
    <row r="27" spans="1:6" ht="16.5" thickBot="1">
      <c r="A27" s="19"/>
      <c r="B27" s="3"/>
      <c r="C27" s="42"/>
      <c r="D27" s="43"/>
      <c r="E27" s="43"/>
      <c r="F27" s="43"/>
    </row>
    <row r="28" spans="1:6" ht="16.5" thickBot="1">
      <c r="A28" s="77" t="s">
        <v>11</v>
      </c>
      <c r="B28" s="78"/>
      <c r="C28" s="63" t="s">
        <v>4</v>
      </c>
      <c r="D28" s="64" t="s">
        <v>5</v>
      </c>
      <c r="E28" s="64" t="s">
        <v>33</v>
      </c>
      <c r="F28" s="65" t="s">
        <v>34</v>
      </c>
    </row>
    <row r="29" spans="1:6" ht="15.75">
      <c r="A29" s="20" t="s">
        <v>23</v>
      </c>
      <c r="B29" s="9" t="s">
        <v>24</v>
      </c>
      <c r="C29" s="66">
        <v>4.4</v>
      </c>
      <c r="D29" s="67">
        <v>0.03201388888888889</v>
      </c>
      <c r="E29" s="74">
        <v>0.2189984953703704</v>
      </c>
      <c r="F29" s="35">
        <f>SUM(D29/C29)</f>
        <v>0.007275883838383838</v>
      </c>
    </row>
    <row r="30" spans="1:6" ht="16.5" thickBot="1">
      <c r="A30" s="16" t="s">
        <v>24</v>
      </c>
      <c r="B30" s="6" t="s">
        <v>25</v>
      </c>
      <c r="C30" s="70">
        <v>2.77</v>
      </c>
      <c r="D30" s="71">
        <v>0.024828356481481486</v>
      </c>
      <c r="E30" s="72">
        <v>0.24382685185185185</v>
      </c>
      <c r="F30" s="37">
        <f>SUM(D30/C30)</f>
        <v>0.008963305588982486</v>
      </c>
    </row>
    <row r="31" spans="1:6" ht="15.75">
      <c r="A31" s="17" t="s">
        <v>40</v>
      </c>
      <c r="B31" s="7" t="s">
        <v>26</v>
      </c>
      <c r="C31" s="44">
        <f>SUM(C29:C30)</f>
        <v>7.17</v>
      </c>
      <c r="D31" s="45">
        <f>SUM(D29:D30)</f>
        <v>0.05684224537037037</v>
      </c>
      <c r="E31" s="45"/>
      <c r="F31" s="46">
        <f>SUM(D31/C31)</f>
        <v>0.007927788754584431</v>
      </c>
    </row>
    <row r="32" spans="1:6" ht="15.75">
      <c r="A32" s="22" t="s">
        <v>40</v>
      </c>
      <c r="B32" s="11" t="s">
        <v>30</v>
      </c>
      <c r="C32" s="75">
        <f>SUM(C25+C31)</f>
        <v>34.14</v>
      </c>
      <c r="D32" s="62"/>
      <c r="E32" s="62">
        <f>SUM(E30)</f>
        <v>0.24382685185185185</v>
      </c>
      <c r="F32" s="76">
        <f>SUM(E32/C32)</f>
        <v>0.007141969884354184</v>
      </c>
    </row>
    <row r="33" spans="1:6" ht="16.5" thickBot="1">
      <c r="A33" s="18"/>
      <c r="B33" s="8" t="s">
        <v>27</v>
      </c>
      <c r="C33" s="38"/>
      <c r="D33" s="71">
        <v>0.0017430555555555552</v>
      </c>
      <c r="E33" s="40">
        <f>SUM(E30+D33)</f>
        <v>0.24556990740740742</v>
      </c>
      <c r="F33" s="41"/>
    </row>
    <row r="34" spans="1:6" ht="16.5" thickBot="1">
      <c r="A34" s="19"/>
      <c r="B34" s="3"/>
      <c r="C34" s="42"/>
      <c r="D34" s="43"/>
      <c r="E34" s="43"/>
      <c r="F34" s="43"/>
    </row>
    <row r="35" spans="1:6" ht="16.5" thickBot="1">
      <c r="A35" s="84" t="s">
        <v>12</v>
      </c>
      <c r="B35" s="85"/>
      <c r="C35" s="63" t="s">
        <v>4</v>
      </c>
      <c r="D35" s="64" t="s">
        <v>5</v>
      </c>
      <c r="E35" s="64" t="s">
        <v>33</v>
      </c>
      <c r="F35" s="65" t="s">
        <v>34</v>
      </c>
    </row>
    <row r="36" spans="1:6" ht="15.75">
      <c r="A36" s="14" t="s">
        <v>28</v>
      </c>
      <c r="B36" s="4" t="s">
        <v>29</v>
      </c>
      <c r="C36" s="66">
        <v>2.51</v>
      </c>
      <c r="D36" s="67">
        <v>0.026918981481481485</v>
      </c>
      <c r="E36" s="74">
        <v>0.2724888888888889</v>
      </c>
      <c r="F36" s="35">
        <f>SUM(D36/C36)</f>
        <v>0.010724693817323301</v>
      </c>
    </row>
    <row r="37" spans="1:6" ht="15.75">
      <c r="A37" s="15" t="s">
        <v>29</v>
      </c>
      <c r="B37" s="5" t="s">
        <v>17</v>
      </c>
      <c r="C37" s="69">
        <v>1.93</v>
      </c>
      <c r="D37" s="58">
        <v>0.021912615740740743</v>
      </c>
      <c r="E37" s="60">
        <v>0.2944015046296296</v>
      </c>
      <c r="F37" s="36">
        <f>SUM(D37/C37)</f>
        <v>0.011353686912300903</v>
      </c>
    </row>
    <row r="38" spans="1:6" ht="16.5" thickBot="1">
      <c r="A38" s="21" t="s">
        <v>17</v>
      </c>
      <c r="B38" s="10" t="s">
        <v>13</v>
      </c>
      <c r="C38" s="70">
        <v>2.24</v>
      </c>
      <c r="D38" s="71">
        <v>0.0214869212962963</v>
      </c>
      <c r="E38" s="72">
        <v>0.3158884259259259</v>
      </c>
      <c r="F38" s="37">
        <f>SUM(D38/C38)</f>
        <v>0.009592375578703703</v>
      </c>
    </row>
    <row r="39" spans="1:6" ht="15.75">
      <c r="A39" s="17" t="s">
        <v>40</v>
      </c>
      <c r="B39" s="7" t="s">
        <v>26</v>
      </c>
      <c r="C39" s="44">
        <f>SUM(C36:C38)</f>
        <v>6.68</v>
      </c>
      <c r="D39" s="45">
        <f>SUM(D36:D38)</f>
        <v>0.07031851851851853</v>
      </c>
      <c r="E39" s="45"/>
      <c r="F39" s="46">
        <f>SUM(D39/C39)</f>
        <v>0.01052672432911954</v>
      </c>
    </row>
    <row r="40" spans="1:6" ht="15.75">
      <c r="A40" s="22" t="s">
        <v>40</v>
      </c>
      <c r="B40" s="11" t="s">
        <v>30</v>
      </c>
      <c r="C40" s="75">
        <f>SUM(C32+C39)</f>
        <v>40.82</v>
      </c>
      <c r="D40" s="62"/>
      <c r="E40" s="62">
        <f>SUM(E38)</f>
        <v>0.3158884259259259</v>
      </c>
      <c r="F40" s="76">
        <f>SUM(E40/C40)</f>
        <v>0.007738569963888435</v>
      </c>
    </row>
    <row r="41" spans="1:6" ht="16.5" thickBot="1">
      <c r="A41" s="18"/>
      <c r="B41" s="8" t="s">
        <v>27</v>
      </c>
      <c r="C41" s="38"/>
      <c r="D41" s="71">
        <v>0.003075347222222222</v>
      </c>
      <c r="E41" s="40">
        <f>SUM(E38+D41)</f>
        <v>0.31896377314814817</v>
      </c>
      <c r="F41" s="41"/>
    </row>
    <row r="42" spans="1:6" ht="16.5" thickBot="1">
      <c r="A42" s="19"/>
      <c r="B42" s="3"/>
      <c r="C42" s="42"/>
      <c r="D42" s="43"/>
      <c r="E42" s="43"/>
      <c r="F42" s="43"/>
    </row>
    <row r="43" spans="1:6" ht="16.5" thickBot="1">
      <c r="A43" s="77" t="s">
        <v>31</v>
      </c>
      <c r="B43" s="78"/>
      <c r="C43" s="63" t="s">
        <v>4</v>
      </c>
      <c r="D43" s="64" t="s">
        <v>5</v>
      </c>
      <c r="E43" s="64" t="s">
        <v>33</v>
      </c>
      <c r="F43" s="65" t="s">
        <v>34</v>
      </c>
    </row>
    <row r="44" spans="1:6" ht="15.75">
      <c r="A44" s="20" t="s">
        <v>13</v>
      </c>
      <c r="B44" s="9" t="s">
        <v>14</v>
      </c>
      <c r="C44" s="66">
        <v>3.22</v>
      </c>
      <c r="D44" s="68">
        <v>0.02929398148148148</v>
      </c>
      <c r="E44" s="74">
        <v>0.3482407407407407</v>
      </c>
      <c r="F44" s="35">
        <f>SUM(D44/C44)</f>
        <v>0.009097509776857603</v>
      </c>
    </row>
    <row r="45" spans="1:6" ht="15.75">
      <c r="A45" s="15" t="s">
        <v>14</v>
      </c>
      <c r="B45" s="5" t="s">
        <v>15</v>
      </c>
      <c r="C45" s="69">
        <v>2.74</v>
      </c>
      <c r="D45" s="59">
        <v>0.028078703703703703</v>
      </c>
      <c r="E45" s="60">
        <v>0.3763310185185185</v>
      </c>
      <c r="F45" s="36">
        <f>SUM(D45/C45)</f>
        <v>0.010247702081643686</v>
      </c>
    </row>
    <row r="46" spans="1:6" ht="15.75">
      <c r="A46" s="16" t="s">
        <v>16</v>
      </c>
      <c r="B46" s="6" t="s">
        <v>32</v>
      </c>
      <c r="C46" s="69">
        <v>3.63</v>
      </c>
      <c r="D46" s="58">
        <v>0.03650196759259259</v>
      </c>
      <c r="E46" s="60">
        <v>0.4128305555555556</v>
      </c>
      <c r="F46" s="36">
        <f>SUM(D46/C46)</f>
        <v>0.010055638455259667</v>
      </c>
    </row>
    <row r="47" spans="1:6" ht="16.5" thickBot="1">
      <c r="A47" s="16" t="s">
        <v>32</v>
      </c>
      <c r="B47" s="6" t="s">
        <v>35</v>
      </c>
      <c r="C47" s="70">
        <v>2.35</v>
      </c>
      <c r="D47" s="71">
        <v>0.019228935185185186</v>
      </c>
      <c r="E47" s="72">
        <v>0.43205949074074074</v>
      </c>
      <c r="F47" s="37">
        <f>SUM(D47/C47)</f>
        <v>0.0081825256107171</v>
      </c>
    </row>
    <row r="48" spans="1:6" ht="15.75">
      <c r="A48" s="17" t="s">
        <v>40</v>
      </c>
      <c r="B48" s="7" t="s">
        <v>26</v>
      </c>
      <c r="C48" s="44">
        <f>SUM(C44:C47)</f>
        <v>11.94</v>
      </c>
      <c r="D48" s="45">
        <f>SUM(D44:D47)</f>
        <v>0.11310358796296295</v>
      </c>
      <c r="E48" s="45"/>
      <c r="F48" s="46">
        <f>SUM(D48/C48)</f>
        <v>0.00947266230845586</v>
      </c>
    </row>
    <row r="49" spans="1:6" s="3" customFormat="1" ht="16.5" thickBot="1">
      <c r="A49" s="23" t="s">
        <v>40</v>
      </c>
      <c r="B49" s="12" t="s">
        <v>30</v>
      </c>
      <c r="C49" s="47">
        <f>SUM(C40+C48)</f>
        <v>52.76</v>
      </c>
      <c r="D49" s="48"/>
      <c r="E49" s="48">
        <f>SUM(E47)</f>
        <v>0.43205949074074074</v>
      </c>
      <c r="F49" s="49">
        <f>SUM(E49/C49)</f>
        <v>0.008189148800999635</v>
      </c>
    </row>
    <row r="50" spans="1:6" ht="15.75">
      <c r="A50" s="19"/>
      <c r="B50" s="3"/>
      <c r="C50" s="42"/>
      <c r="D50" s="50"/>
      <c r="E50" s="50"/>
      <c r="F50" s="50"/>
    </row>
    <row r="51" spans="3:6" ht="15.75">
      <c r="C51" s="51"/>
      <c r="D51" s="52"/>
      <c r="E51" s="52"/>
      <c r="F51" s="52"/>
    </row>
    <row r="52" spans="3:6" ht="15.75">
      <c r="C52" s="51"/>
      <c r="D52" s="52"/>
      <c r="E52" s="52"/>
      <c r="F52" s="52"/>
    </row>
    <row r="53" spans="3:6" ht="15.75">
      <c r="C53" s="51"/>
      <c r="D53" s="52"/>
      <c r="E53" s="52"/>
      <c r="F53" s="52"/>
    </row>
    <row r="54" spans="3:6" ht="15.75">
      <c r="C54" s="51"/>
      <c r="D54" s="52"/>
      <c r="E54" s="52"/>
      <c r="F54" s="52"/>
    </row>
    <row r="55" spans="3:6" ht="15.75">
      <c r="C55" s="51"/>
      <c r="D55" s="52"/>
      <c r="E55" s="52"/>
      <c r="F55" s="52"/>
    </row>
    <row r="56" spans="1:6" ht="15.75">
      <c r="A56" s="19"/>
      <c r="B56" s="3"/>
      <c r="C56" s="42"/>
      <c r="D56" s="50"/>
      <c r="E56" s="50"/>
      <c r="F56" s="50"/>
    </row>
  </sheetData>
  <sheetProtection/>
  <mergeCells count="9">
    <mergeCell ref="A28:B28"/>
    <mergeCell ref="C1:F1"/>
    <mergeCell ref="C2:F2"/>
    <mergeCell ref="A2:B2"/>
    <mergeCell ref="A43:B43"/>
    <mergeCell ref="A35:B35"/>
    <mergeCell ref="A3:B3"/>
    <mergeCell ref="A12:B12"/>
    <mergeCell ref="A20:B20"/>
  </mergeCells>
  <printOptions/>
  <pageMargins left="0.31496062992125984" right="0.35433070866141736" top="0.36" bottom="0.5118110236220472" header="0.15748031496062992" footer="0.472440944881889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3">
      <selection activeCell="B15" sqref="B15"/>
    </sheetView>
  </sheetViews>
  <sheetFormatPr defaultColWidth="9.140625" defaultRowHeight="15"/>
  <cols>
    <col min="2" max="2" width="13.57421875" style="30" customWidth="1"/>
    <col min="3" max="3" width="13.28125" style="30" customWidth="1"/>
  </cols>
  <sheetData>
    <row r="1" spans="1:4" ht="15.75" thickBot="1">
      <c r="A1" s="25" t="s">
        <v>36</v>
      </c>
      <c r="B1" s="29" t="s">
        <v>37</v>
      </c>
      <c r="C1" s="29" t="s">
        <v>38</v>
      </c>
      <c r="D1" s="25" t="s">
        <v>39</v>
      </c>
    </row>
    <row r="2" spans="1:4" ht="15.75" thickBot="1">
      <c r="A2" s="31">
        <v>2.21</v>
      </c>
      <c r="B2" s="32">
        <v>0.013682523148148149</v>
      </c>
      <c r="C2" s="33">
        <v>0.013682523148148149</v>
      </c>
      <c r="D2" s="26">
        <v>0.37152777777777773</v>
      </c>
    </row>
    <row r="3" spans="1:4" ht="15.75" thickBot="1">
      <c r="A3" s="31">
        <v>2.21</v>
      </c>
      <c r="B3" s="32">
        <v>0.013465277777777777</v>
      </c>
      <c r="C3" s="33">
        <v>0.027147800925925922</v>
      </c>
      <c r="D3" s="26">
        <v>0.3659722222222222</v>
      </c>
    </row>
    <row r="4" spans="1:4" ht="15.75" thickBot="1">
      <c r="A4" s="31">
        <v>2.71</v>
      </c>
      <c r="B4" s="32">
        <v>0.01642071759259259</v>
      </c>
      <c r="C4" s="34">
        <v>0.04356851851851851</v>
      </c>
      <c r="D4" s="26">
        <v>0.3638888888888889</v>
      </c>
    </row>
    <row r="5" spans="1:4" ht="15.75" thickBot="1">
      <c r="A5" s="31">
        <v>2.61</v>
      </c>
      <c r="B5" s="32">
        <v>0.015970717592592592</v>
      </c>
      <c r="C5" s="34">
        <v>0.059539236111111116</v>
      </c>
      <c r="D5" s="26">
        <v>0.3673611111111111</v>
      </c>
    </row>
    <row r="6" spans="1:4" ht="15.75" thickBot="1">
      <c r="A6" s="31">
        <v>2.43</v>
      </c>
      <c r="B6" s="32">
        <v>0.015224189814814814</v>
      </c>
      <c r="C6" s="34">
        <v>0.07476342592592593</v>
      </c>
      <c r="D6" s="26">
        <v>0.3763888888888889</v>
      </c>
    </row>
    <row r="7" spans="1:4" ht="15.75" thickBot="1">
      <c r="A7" s="31">
        <v>2.24</v>
      </c>
      <c r="B7" s="32">
        <v>0.014272916666666668</v>
      </c>
      <c r="C7" s="34">
        <v>0.08903634259259259</v>
      </c>
      <c r="D7" s="26">
        <v>0.3826388888888889</v>
      </c>
    </row>
    <row r="8" spans="1:4" ht="15.75" thickBot="1">
      <c r="A8" s="31">
        <v>2.36</v>
      </c>
      <c r="B8" s="32">
        <v>0.015747685185185184</v>
      </c>
      <c r="C8" s="34">
        <v>0.10478402777777777</v>
      </c>
      <c r="D8" s="26">
        <v>0.40069444444444446</v>
      </c>
    </row>
    <row r="9" spans="1:4" ht="15.75" thickBot="1">
      <c r="A9" s="31">
        <v>2.24</v>
      </c>
      <c r="B9" s="32">
        <v>0.019705439814814815</v>
      </c>
      <c r="C9" s="34">
        <v>0.12448946759259259</v>
      </c>
      <c r="D9" s="26">
        <v>0.5284722222222222</v>
      </c>
    </row>
    <row r="10" spans="1:4" ht="15.75" thickBot="1">
      <c r="A10" s="31">
        <v>0.02</v>
      </c>
      <c r="B10" s="32">
        <v>0.0007978009259259259</v>
      </c>
      <c r="C10" s="34">
        <v>0.1252872685185185</v>
      </c>
      <c r="D10" s="27"/>
    </row>
    <row r="11" spans="1:4" ht="15.75" thickBot="1">
      <c r="A11" s="31">
        <v>2.17</v>
      </c>
      <c r="B11" s="32">
        <v>0.015562731481481483</v>
      </c>
      <c r="C11" s="34">
        <v>0.14085</v>
      </c>
      <c r="D11" s="26">
        <v>0.4305555555555556</v>
      </c>
    </row>
    <row r="12" spans="1:4" ht="15.75" thickBot="1">
      <c r="A12" s="31">
        <v>2.93</v>
      </c>
      <c r="B12" s="32">
        <v>0.02165162037037037</v>
      </c>
      <c r="C12" s="34">
        <v>0.1625016203703704</v>
      </c>
      <c r="D12" s="26">
        <v>0.44375000000000003</v>
      </c>
    </row>
    <row r="13" spans="1:4" ht="15.75" thickBot="1">
      <c r="A13" s="31">
        <v>2.83</v>
      </c>
      <c r="B13" s="32">
        <v>0.02301944444444445</v>
      </c>
      <c r="C13" s="34">
        <v>0.1855210648148148</v>
      </c>
      <c r="D13" s="26">
        <v>0.48819444444444443</v>
      </c>
    </row>
    <row r="14" spans="1:4" ht="15.75" thickBot="1">
      <c r="A14" s="31">
        <v>0.01</v>
      </c>
      <c r="B14" s="32">
        <v>0.0014635416666666666</v>
      </c>
      <c r="C14" s="34">
        <v>0.1869846064814815</v>
      </c>
      <c r="D14" s="28"/>
    </row>
    <row r="15" spans="1:4" ht="15.75" thickBot="1">
      <c r="A15" s="31">
        <v>4.4</v>
      </c>
      <c r="B15" s="34">
        <v>1.9208333333333334</v>
      </c>
      <c r="C15" s="34">
        <v>0.2189984953703704</v>
      </c>
      <c r="D15" s="26">
        <v>0.4368055555555555</v>
      </c>
    </row>
    <row r="16" spans="1:4" ht="15.75" thickBot="1">
      <c r="A16" s="31">
        <v>2.76</v>
      </c>
      <c r="B16" s="32">
        <v>0.024828356481481486</v>
      </c>
      <c r="C16" s="34">
        <v>0.24382685185185185</v>
      </c>
      <c r="D16" s="26">
        <v>0.5402777777777777</v>
      </c>
    </row>
    <row r="17" spans="1:4" ht="15.75" thickBot="1">
      <c r="A17" s="31">
        <v>0.01</v>
      </c>
      <c r="B17" s="32">
        <v>0.0017430555555555552</v>
      </c>
      <c r="C17" s="34">
        <v>0.2455699074074074</v>
      </c>
      <c r="D17" s="28"/>
    </row>
    <row r="18" spans="1:4" ht="15.75" thickBot="1">
      <c r="A18" s="31">
        <v>2.51</v>
      </c>
      <c r="B18" s="32">
        <v>0.026918981481481485</v>
      </c>
      <c r="C18" s="34">
        <v>0.2724888888888889</v>
      </c>
      <c r="D18" s="26">
        <v>0.6437499999999999</v>
      </c>
    </row>
    <row r="19" spans="1:4" ht="15.75" thickBot="1">
      <c r="A19" s="31">
        <v>1.93</v>
      </c>
      <c r="B19" s="32">
        <v>0.021912615740740743</v>
      </c>
      <c r="C19" s="34">
        <v>0.2944015046296296</v>
      </c>
      <c r="D19" s="26">
        <v>0.68125</v>
      </c>
    </row>
    <row r="20" spans="1:4" ht="15.75" thickBot="1">
      <c r="A20" s="31">
        <v>2.21</v>
      </c>
      <c r="B20" s="32">
        <v>0.0214869212962963</v>
      </c>
      <c r="C20" s="34">
        <v>0.3158884259259259</v>
      </c>
      <c r="D20" s="26">
        <v>0.5840277777777778</v>
      </c>
    </row>
    <row r="21" spans="1:4" ht="15.75" thickBot="1">
      <c r="A21" s="31">
        <v>0.03</v>
      </c>
      <c r="B21" s="32">
        <v>0.003075347222222222</v>
      </c>
      <c r="C21" s="34">
        <v>0.3189637731481481</v>
      </c>
      <c r="D21" s="28"/>
    </row>
    <row r="22" spans="1:4" ht="15.75" thickBot="1">
      <c r="A22" s="31">
        <v>3.22</v>
      </c>
      <c r="B22" s="33">
        <v>0.02929398148148148</v>
      </c>
      <c r="C22" s="34">
        <v>0.3482407407407407</v>
      </c>
      <c r="D22" s="26"/>
    </row>
    <row r="23" spans="1:4" ht="15.75" thickBot="1">
      <c r="A23" s="31">
        <v>2.74</v>
      </c>
      <c r="B23" s="33">
        <v>0.028078703703703703</v>
      </c>
      <c r="C23" s="34">
        <v>0.3763310185185185</v>
      </c>
      <c r="D23" s="26"/>
    </row>
    <row r="24" spans="1:4" ht="15.75" thickBot="1">
      <c r="A24" s="31">
        <v>3.63</v>
      </c>
      <c r="B24" s="32">
        <v>0.03650196759259259</v>
      </c>
      <c r="C24" s="34">
        <v>0.4128305555555556</v>
      </c>
      <c r="D24" s="26">
        <v>0.6034722222222222</v>
      </c>
    </row>
    <row r="25" spans="1:4" ht="15.75" thickBot="1">
      <c r="A25" s="31">
        <v>2.35</v>
      </c>
      <c r="B25" s="32">
        <v>0.019228935185185186</v>
      </c>
      <c r="C25" s="34">
        <v>0.43205949074074074</v>
      </c>
      <c r="D25" s="26">
        <v>0.4909722222222222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2011-05-01T14:44:41Z</cp:lastPrinted>
  <dcterms:created xsi:type="dcterms:W3CDTF">2009-03-04T11:25:37Z</dcterms:created>
  <dcterms:modified xsi:type="dcterms:W3CDTF">2011-05-08T14:11:12Z</dcterms:modified>
  <cp:category/>
  <cp:version/>
  <cp:contentType/>
  <cp:contentStatus/>
</cp:coreProperties>
</file>