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0" yWindow="1660" windowWidth="2386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<sst xmlns="http://schemas.openxmlformats.org/spreadsheetml/2006/main" count="21" uniqueCount="15">
  <si>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Miles</t>
  </si>
  <si>
    <t>leg</t>
  </si>
  <si>
    <t>overall</t>
  </si>
  <si>
    <t>Time</t>
  </si>
  <si>
    <t>Pace</t>
  </si>
  <si>
    <t>Hardmoors 30 - Wed 1st Jan 14</t>
  </si>
  <si>
    <t>Ravenscar</t>
  </si>
  <si>
    <t>Hayburn</t>
  </si>
  <si>
    <t>Robin Hoods Bay</t>
  </si>
  <si>
    <t>Whitby</t>
  </si>
  <si>
    <t>Robins Hood Bay</t>
  </si>
  <si>
    <t>Height</t>
  </si>
  <si>
    <t>Ascent</t>
  </si>
  <si>
    <t>Descent</t>
  </si>
  <si>
    <t>HR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</si>
</sst>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5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6" fontId="1" fillId="33" borderId="15" xfId="0" applyNumberFormat="1" applyFont="1" applyFill="1" applyBorder="1" applyAlignment="1">
      <alignment horizontal="center" vertical="center" wrapText="1"/>
    </xf>
    <xf numFmtId="46" fontId="1" fillId="33" borderId="16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5" fontId="1" fillId="0" borderId="19" xfId="0" applyNumberFormat="1" applyFont="1" applyFill="1" applyBorder="1" applyAlignment="1">
      <alignment horizontal="center" vertical="center" wrapText="1"/>
    </xf>
    <xf numFmtId="45" fontId="1" fillId="0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vertical="center" wrapText="1"/>
    </xf>
    <xf numFmtId="46" fontId="1" fillId="33" borderId="19" xfId="0" applyNumberFormat="1" applyFont="1" applyFill="1" applyBorder="1" applyAlignment="1">
      <alignment horizontal="center" vertical="center" wrapText="1"/>
    </xf>
    <xf numFmtId="46" fontId="1" fillId="33" borderId="29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45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35" borderId="36" xfId="0" applyNumberFormat="1" applyFont="1" applyFill="1" applyBorder="1" applyAlignment="1">
      <alignment horizontal="center" vertical="center" wrapText="1"/>
    </xf>
    <xf numFmtId="0" fontId="1" fillId="35" borderId="37" xfId="0" applyNumberFormat="1" applyFont="1" applyFill="1" applyBorder="1" applyAlignment="1">
      <alignment horizontal="center" vertical="center" wrapText="1"/>
    </xf>
    <xf numFmtId="45" fontId="1" fillId="36" borderId="19" xfId="0" applyNumberFormat="1" applyFont="1" applyFill="1" applyBorder="1" applyAlignment="1">
      <alignment horizontal="center" vertical="center" wrapText="1"/>
    </xf>
    <xf numFmtId="45" fontId="1" fillId="36" borderId="35" xfId="0" applyNumberFormat="1" applyFont="1" applyFill="1" applyBorder="1" applyAlignment="1">
      <alignment horizontal="center" vertical="center" wrapText="1"/>
    </xf>
    <xf numFmtId="46" fontId="1" fillId="33" borderId="35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45" fontId="1" fillId="0" borderId="36" xfId="0" applyNumberFormat="1" applyFont="1" applyFill="1" applyBorder="1" applyAlignment="1">
      <alignment horizontal="center" vertical="center" wrapText="1"/>
    </xf>
    <xf numFmtId="45" fontId="1" fillId="0" borderId="38" xfId="0" applyNumberFormat="1" applyFont="1" applyFill="1" applyBorder="1" applyAlignment="1">
      <alignment horizontal="center" vertical="center" wrapText="1"/>
    </xf>
    <xf numFmtId="46" fontId="1" fillId="0" borderId="19" xfId="0" applyNumberFormat="1" applyFont="1" applyFill="1" applyBorder="1" applyAlignment="1">
      <alignment horizontal="center" vertical="center" wrapText="1"/>
    </xf>
    <xf numFmtId="46" fontId="1" fillId="0" borderId="35" xfId="0" applyNumberFormat="1" applyFont="1" applyFill="1" applyBorder="1" applyAlignment="1">
      <alignment horizontal="center" vertical="center" wrapText="1"/>
    </xf>
    <xf numFmtId="164" fontId="1" fillId="33" borderId="36" xfId="0" applyNumberFormat="1" applyFont="1" applyFill="1" applyBorder="1" applyAlignment="1">
      <alignment horizontal="center" vertical="center" wrapText="1"/>
    </xf>
    <xf numFmtId="164" fontId="1" fillId="33" borderId="38" xfId="0" applyNumberFormat="1" applyFont="1" applyFill="1" applyBorder="1" applyAlignment="1">
      <alignment horizontal="center" vertical="center" wrapText="1"/>
    </xf>
    <xf numFmtId="164" fontId="1" fillId="33" borderId="37" xfId="0" applyNumberFormat="1" applyFont="1" applyFill="1" applyBorder="1" applyAlignment="1">
      <alignment horizontal="center" vertical="center" wrapText="1"/>
    </xf>
    <xf numFmtId="45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35" borderId="38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="125" zoomScaleNormal="125" workbookViewId="0" topLeftCell="A1">
      <selection activeCell="C22" sqref="C22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4" width="9.140625" style="2" customWidth="1"/>
    <col min="5" max="6" width="12.7109375" style="2" customWidth="1"/>
    <col min="7" max="7" width="8.8515625" style="2" customWidth="1"/>
    <col min="8" max="8" width="8.7109375" style="2" customWidth="1"/>
    <col min="9" max="9" width="9.421875" style="2" customWidth="1"/>
    <col min="10" max="10" width="9.7109375" style="2" customWidth="1"/>
    <col min="11" max="16384" width="9.140625" style="1" customWidth="1"/>
  </cols>
  <sheetData>
    <row r="1" ht="15">
      <c r="K1" s="10"/>
    </row>
    <row r="2" spans="2:11" ht="30" customHeight="1" thickBot="1">
      <c r="B2" s="60" t="s">
        <v>5</v>
      </c>
      <c r="C2" s="60"/>
      <c r="D2" s="60"/>
      <c r="E2" s="60"/>
      <c r="F2" s="60"/>
      <c r="G2" s="60"/>
      <c r="H2" s="60"/>
      <c r="I2" s="1"/>
      <c r="J2" s="1"/>
      <c r="K2" s="11"/>
    </row>
    <row r="3" spans="2:11" ht="15" customHeight="1">
      <c r="B3" s="13" t="s">
        <v>6</v>
      </c>
      <c r="C3" s="27" t="s">
        <v>0</v>
      </c>
      <c r="D3" s="28"/>
      <c r="E3" s="27" t="s">
        <v>3</v>
      </c>
      <c r="F3" s="28"/>
      <c r="G3" s="55" t="s">
        <v>4</v>
      </c>
      <c r="H3" s="56"/>
      <c r="I3" s="55" t="s">
        <v>11</v>
      </c>
      <c r="J3" s="56"/>
      <c r="K3" s="58" t="s">
        <v>14</v>
      </c>
    </row>
    <row r="4" spans="2:11" ht="15.75" thickBot="1">
      <c r="B4" s="14"/>
      <c r="C4" s="4" t="s">
        <v>1</v>
      </c>
      <c r="D4" s="3" t="s">
        <v>2</v>
      </c>
      <c r="E4" s="4" t="s">
        <v>1</v>
      </c>
      <c r="F4" s="7" t="s">
        <v>2</v>
      </c>
      <c r="G4" s="4" t="s">
        <v>1</v>
      </c>
      <c r="H4" s="3" t="s">
        <v>2</v>
      </c>
      <c r="I4" s="4" t="s">
        <v>12</v>
      </c>
      <c r="J4" s="3" t="s">
        <v>13</v>
      </c>
      <c r="K4" s="59"/>
    </row>
    <row r="5" spans="2:11" ht="15">
      <c r="B5" s="13" t="s">
        <v>7</v>
      </c>
      <c r="C5" s="23">
        <v>4.79</v>
      </c>
      <c r="D5" s="21">
        <v>4.79</v>
      </c>
      <c r="E5" s="25">
        <v>0.02925925925925926</v>
      </c>
      <c r="F5" s="40">
        <v>0.02925925925925926</v>
      </c>
      <c r="G5" s="43">
        <f>SUM(E5/C5)</f>
        <v>0.006108404855795253</v>
      </c>
      <c r="H5" s="49">
        <f>SUM(F5/D5)</f>
        <v>0.006108404855795253</v>
      </c>
      <c r="I5" s="36">
        <v>106</v>
      </c>
      <c r="J5" s="38">
        <v>245</v>
      </c>
      <c r="K5" s="15">
        <v>148</v>
      </c>
    </row>
    <row r="6" spans="2:11" ht="15.75" thickBot="1">
      <c r="B6" s="14"/>
      <c r="C6" s="24"/>
      <c r="D6" s="22"/>
      <c r="E6" s="35"/>
      <c r="F6" s="41"/>
      <c r="G6" s="44"/>
      <c r="H6" s="50"/>
      <c r="I6" s="53"/>
      <c r="J6" s="54"/>
      <c r="K6" s="16"/>
    </row>
    <row r="7" spans="2:11" ht="15">
      <c r="B7" s="13" t="s">
        <v>6</v>
      </c>
      <c r="C7" s="23">
        <v>3.58</v>
      </c>
      <c r="D7" s="21">
        <f>SUM(D5+C7)</f>
        <v>8.370000000000001</v>
      </c>
      <c r="E7" s="5">
        <v>0.020763888888888887</v>
      </c>
      <c r="F7" s="9">
        <f>SUM(F5+E7)</f>
        <v>0.05002314814814815</v>
      </c>
      <c r="G7" s="43">
        <f>SUM(E7/C7)</f>
        <v>0.005799968963376784</v>
      </c>
      <c r="H7" s="49">
        <f>SUM(F7/D7)</f>
        <v>0.005976481260232753</v>
      </c>
      <c r="I7" s="36">
        <v>136</v>
      </c>
      <c r="J7" s="38">
        <v>0</v>
      </c>
      <c r="K7" s="17">
        <v>150</v>
      </c>
    </row>
    <row r="8" spans="2:11" ht="15.75" thickBot="1">
      <c r="B8" s="14"/>
      <c r="C8" s="24"/>
      <c r="D8" s="22"/>
      <c r="E8" s="6">
        <v>0.0005208333333333333</v>
      </c>
      <c r="F8" s="8">
        <f>SUM(F7+E8)</f>
        <v>0.05054398148148148</v>
      </c>
      <c r="G8" s="44"/>
      <c r="H8" s="50"/>
      <c r="I8" s="53"/>
      <c r="J8" s="54"/>
      <c r="K8" s="16"/>
    </row>
    <row r="9" spans="2:11" ht="15">
      <c r="B9" s="13" t="s">
        <v>8</v>
      </c>
      <c r="C9" s="23">
        <v>4.95</v>
      </c>
      <c r="D9" s="21">
        <f>SUM(D7+C9)</f>
        <v>13.32</v>
      </c>
      <c r="E9" s="25">
        <v>0.026157407407407407</v>
      </c>
      <c r="F9" s="30">
        <f>SUM(F8+E9)</f>
        <v>0.07670138888888889</v>
      </c>
      <c r="G9" s="43">
        <f>SUM(E9/C9)</f>
        <v>0.005284324728769173</v>
      </c>
      <c r="H9" s="49">
        <f>SUM(F9/D9)</f>
        <v>0.005758362529195862</v>
      </c>
      <c r="I9" s="36">
        <v>22</v>
      </c>
      <c r="J9" s="38">
        <v>161</v>
      </c>
      <c r="K9" s="17">
        <v>145</v>
      </c>
    </row>
    <row r="10" spans="2:11" ht="15.75" thickBot="1">
      <c r="B10" s="14"/>
      <c r="C10" s="24"/>
      <c r="D10" s="22"/>
      <c r="E10" s="35"/>
      <c r="F10" s="42"/>
      <c r="G10" s="44"/>
      <c r="H10" s="50"/>
      <c r="I10" s="53"/>
      <c r="J10" s="54"/>
      <c r="K10" s="16"/>
    </row>
    <row r="11" spans="2:11" ht="15">
      <c r="B11" s="13" t="s">
        <v>9</v>
      </c>
      <c r="C11" s="23">
        <v>6.05</v>
      </c>
      <c r="D11" s="21">
        <f>SUM(D9+C11)</f>
        <v>19.37</v>
      </c>
      <c r="E11" s="25">
        <v>0.033402777777777774</v>
      </c>
      <c r="F11" s="30">
        <f>SUM(F9+E11)</f>
        <v>0.11010416666666667</v>
      </c>
      <c r="G11" s="43">
        <f>SUM(E11/C11)</f>
        <v>0.005521120293847566</v>
      </c>
      <c r="H11" s="49">
        <f>SUM(F11/D11)</f>
        <v>0.005684262605403545</v>
      </c>
      <c r="I11" s="36">
        <v>69</v>
      </c>
      <c r="J11" s="38">
        <v>88</v>
      </c>
      <c r="K11" s="17">
        <v>150</v>
      </c>
    </row>
    <row r="12" spans="2:11" ht="15.75" thickBot="1">
      <c r="B12" s="14"/>
      <c r="C12" s="24"/>
      <c r="D12" s="22"/>
      <c r="E12" s="35"/>
      <c r="F12" s="42"/>
      <c r="G12" s="44"/>
      <c r="H12" s="50"/>
      <c r="I12" s="53"/>
      <c r="J12" s="54"/>
      <c r="K12" s="16"/>
    </row>
    <row r="13" spans="2:11" ht="15">
      <c r="B13" s="13" t="s">
        <v>10</v>
      </c>
      <c r="C13" s="23">
        <v>7.24</v>
      </c>
      <c r="D13" s="21">
        <f>SUM(D11+C13)</f>
        <v>26.61</v>
      </c>
      <c r="E13" s="47">
        <v>0.061990740740740735</v>
      </c>
      <c r="F13" s="30">
        <f>SUM(F11+E13)</f>
        <v>0.1720949074074074</v>
      </c>
      <c r="G13" s="45">
        <f>SUM(E13/C13)</f>
        <v>0.008562257008389603</v>
      </c>
      <c r="H13" s="49">
        <f>SUM(F13/D13)</f>
        <v>0.006467302044622601</v>
      </c>
      <c r="I13" s="36">
        <v>346</v>
      </c>
      <c r="J13" s="38">
        <v>283</v>
      </c>
      <c r="K13" s="17">
        <v>141</v>
      </c>
    </row>
    <row r="14" spans="2:11" ht="15.75" thickBot="1">
      <c r="B14" s="14"/>
      <c r="C14" s="24"/>
      <c r="D14" s="22"/>
      <c r="E14" s="48"/>
      <c r="F14" s="42"/>
      <c r="G14" s="46"/>
      <c r="H14" s="50"/>
      <c r="I14" s="53"/>
      <c r="J14" s="54"/>
      <c r="K14" s="16"/>
    </row>
    <row r="15" spans="2:11" ht="15">
      <c r="B15" s="13" t="s">
        <v>6</v>
      </c>
      <c r="C15" s="23">
        <v>3.89</v>
      </c>
      <c r="D15" s="33">
        <f>SUM(D13+C15)</f>
        <v>30.5</v>
      </c>
      <c r="E15" s="25">
        <v>0.037349537037037035</v>
      </c>
      <c r="F15" s="30">
        <f>SUM(F13+E15)</f>
        <v>0.20944444444444443</v>
      </c>
      <c r="G15" s="45">
        <f>SUM(E15/C15)</f>
        <v>0.009601423402837284</v>
      </c>
      <c r="H15" s="49">
        <f>SUM(F15/D15)</f>
        <v>0.0068670309653916205</v>
      </c>
      <c r="I15" s="36">
        <v>332</v>
      </c>
      <c r="J15" s="38">
        <v>162</v>
      </c>
      <c r="K15" s="17">
        <v>142</v>
      </c>
    </row>
    <row r="16" spans="2:11" ht="15.75" thickBot="1">
      <c r="B16" s="29"/>
      <c r="C16" s="32"/>
      <c r="D16" s="34"/>
      <c r="E16" s="26"/>
      <c r="F16" s="31"/>
      <c r="G16" s="52"/>
      <c r="H16" s="51"/>
      <c r="I16" s="37"/>
      <c r="J16" s="39"/>
      <c r="K16" s="57"/>
    </row>
    <row r="17" spans="2:11" ht="27.75" customHeight="1" thickBot="1">
      <c r="B17" s="18"/>
      <c r="C17" s="19"/>
      <c r="D17" s="19"/>
      <c r="E17" s="19"/>
      <c r="F17" s="19"/>
      <c r="G17" s="19"/>
      <c r="H17" s="20"/>
      <c r="I17" s="12">
        <f>SUM(I5:I15)</f>
        <v>1011</v>
      </c>
      <c r="J17" s="12">
        <f>SUM(J5:J15)</f>
        <v>939</v>
      </c>
      <c r="K17" s="12">
        <f>SUM(K5:K15)/6</f>
        <v>146</v>
      </c>
    </row>
  </sheetData>
  <sheetProtection/>
  <mergeCells count="66">
    <mergeCell ref="K15:K16"/>
    <mergeCell ref="K3:K4"/>
    <mergeCell ref="K9:K10"/>
    <mergeCell ref="K11:K12"/>
    <mergeCell ref="K13:K14"/>
    <mergeCell ref="B2:H2"/>
    <mergeCell ref="G3:H3"/>
    <mergeCell ref="H5:H6"/>
    <mergeCell ref="H7:H8"/>
    <mergeCell ref="H9:H10"/>
    <mergeCell ref="I3:J3"/>
    <mergeCell ref="I5:I6"/>
    <mergeCell ref="J5:J6"/>
    <mergeCell ref="I7:I8"/>
    <mergeCell ref="J7:J8"/>
    <mergeCell ref="H11:H12"/>
    <mergeCell ref="C9:C10"/>
    <mergeCell ref="H13:H14"/>
    <mergeCell ref="H15:H16"/>
    <mergeCell ref="G15:G16"/>
    <mergeCell ref="I9:I10"/>
    <mergeCell ref="J9:J10"/>
    <mergeCell ref="I11:I12"/>
    <mergeCell ref="J11:J12"/>
    <mergeCell ref="I13:I14"/>
    <mergeCell ref="J13:J14"/>
    <mergeCell ref="F11:F12"/>
    <mergeCell ref="C13:C14"/>
    <mergeCell ref="D13:D14"/>
    <mergeCell ref="G5:G6"/>
    <mergeCell ref="G7:G8"/>
    <mergeCell ref="G9:G10"/>
    <mergeCell ref="G11:G12"/>
    <mergeCell ref="G13:G14"/>
    <mergeCell ref="E13:E14"/>
    <mergeCell ref="F13:F14"/>
    <mergeCell ref="D7:D8"/>
    <mergeCell ref="C15:C16"/>
    <mergeCell ref="D15:D16"/>
    <mergeCell ref="E5:E6"/>
    <mergeCell ref="I15:I16"/>
    <mergeCell ref="J15:J16"/>
    <mergeCell ref="F5:F6"/>
    <mergeCell ref="E9:E10"/>
    <mergeCell ref="F9:F10"/>
    <mergeCell ref="E11:E12"/>
    <mergeCell ref="B7:B8"/>
    <mergeCell ref="E15:E16"/>
    <mergeCell ref="E3:F3"/>
    <mergeCell ref="C5:C6"/>
    <mergeCell ref="D5:D6"/>
    <mergeCell ref="B15:B16"/>
    <mergeCell ref="B3:B4"/>
    <mergeCell ref="F15:F16"/>
    <mergeCell ref="C3:D3"/>
    <mergeCell ref="C7:C8"/>
    <mergeCell ref="B13:B14"/>
    <mergeCell ref="K5:K6"/>
    <mergeCell ref="K7:K8"/>
    <mergeCell ref="B17:H17"/>
    <mergeCell ref="D9:D10"/>
    <mergeCell ref="C11:C12"/>
    <mergeCell ref="D11:D12"/>
    <mergeCell ref="B5:B6"/>
    <mergeCell ref="B9:B10"/>
    <mergeCell ref="B11:B12"/>
  </mergeCells>
  <printOptions/>
  <pageMargins left="0.43" right="0.75" top="0.62" bottom="1" header="0.34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John Kynaston</cp:lastModifiedBy>
  <cp:lastPrinted>2013-06-17T10:29:14Z</cp:lastPrinted>
  <dcterms:created xsi:type="dcterms:W3CDTF">2013-06-17T10:05:04Z</dcterms:created>
  <dcterms:modified xsi:type="dcterms:W3CDTF">2014-01-03T10:52:07Z</dcterms:modified>
  <cp:category/>
  <cp:version/>
  <cp:contentType/>
  <cp:contentStatus/>
</cp:coreProperties>
</file>