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82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<sst xmlns="http://schemas.openxmlformats.org/spreadsheetml/2006/main" count="10" uniqueCount="9">
  <si>
    <t>Glenmore 12hr splits</t>
  </si>
  <si>
    <t>extra</t>
  </si>
  <si>
    <t>Lap</t>
  </si>
  <si>
    <t>Time</t>
  </si>
  <si>
    <t>Pace</t>
  </si>
  <si>
    <t>Overall</t>
  </si>
  <si>
    <t>Total</t>
  </si>
  <si>
    <t>Distance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</si>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</sst>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"/>
    <numFmt numFmtId="165" formatCode="m:ss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5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5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 applyAlignment="1">
      <alignment horizontal="center"/>
    </xf>
    <xf numFmtId="0" fontId="2" fillId="0" borderId="7" xfId="0" applyFont="1" applyBorder="1"/>
    <xf numFmtId="0" fontId="2" fillId="2" borderId="8" xfId="0" applyFont="1" applyFill="1" applyBorder="1" applyAlignment="1">
      <alignment horizontal="center"/>
    </xf>
    <xf numFmtId="45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45" fontId="2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45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0" borderId="1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 topLeftCell="A1">
      <selection activeCell="K22" sqref="K22"/>
    </sheetView>
  </sheetViews>
  <sheetFormatPr defaultColWidth="9.140625" defaultRowHeight="15"/>
  <cols>
    <col min="1" max="1" width="9.140625" style="3" customWidth="1"/>
    <col min="2" max="2" width="10.8515625" style="3" customWidth="1"/>
    <col min="3" max="4" width="12.7109375" style="2" customWidth="1"/>
    <col min="5" max="5" width="12.7109375" style="3" customWidth="1"/>
    <col min="6" max="6" width="12.7109375" style="2" customWidth="1"/>
    <col min="7" max="7" width="12.57421875" style="2" customWidth="1"/>
    <col min="8" max="16384" width="9.140625" style="2" customWidth="1"/>
  </cols>
  <sheetData>
    <row r="1" spans="1:2" ht="15">
      <c r="A1" s="1" t="s">
        <v>0</v>
      </c>
      <c r="B1" s="1"/>
    </row>
    <row r="2" ht="15.75" thickBot="1"/>
    <row r="3" spans="1:7" ht="15">
      <c r="A3" s="9"/>
      <c r="B3" s="37" t="s">
        <v>7</v>
      </c>
      <c r="C3" s="43" t="s">
        <v>2</v>
      </c>
      <c r="D3" s="43"/>
      <c r="E3" s="43" t="s">
        <v>5</v>
      </c>
      <c r="F3" s="43"/>
      <c r="G3" s="23"/>
    </row>
    <row r="4" spans="1:7" ht="15.75" thickBot="1">
      <c r="A4" s="15"/>
      <c r="B4" s="38" t="s">
        <v>8</v>
      </c>
      <c r="C4" s="22" t="s">
        <v>3</v>
      </c>
      <c r="D4" s="22" t="s">
        <v>4</v>
      </c>
      <c r="E4" s="22" t="s">
        <v>6</v>
      </c>
      <c r="F4" s="22" t="s">
        <v>4</v>
      </c>
      <c r="G4" s="24"/>
    </row>
    <row r="5" spans="1:7" ht="15">
      <c r="A5" s="21">
        <v>1</v>
      </c>
      <c r="B5" s="39">
        <v>4</v>
      </c>
      <c r="C5" s="7">
        <v>0.024363425925925927</v>
      </c>
      <c r="D5" s="8">
        <f>SUM(C5/4)</f>
        <v>0.006090856481481482</v>
      </c>
      <c r="E5" s="7">
        <f>SUM(C5)</f>
        <v>0.024363425925925927</v>
      </c>
      <c r="F5" s="8">
        <f>SUM(E5/4)</f>
        <v>0.006090856481481482</v>
      </c>
      <c r="G5" s="14"/>
    </row>
    <row r="6" spans="1:7" ht="15">
      <c r="A6" s="13">
        <v>2</v>
      </c>
      <c r="B6" s="40">
        <v>8</v>
      </c>
      <c r="C6" s="4">
        <v>0.026157407407407407</v>
      </c>
      <c r="D6" s="6">
        <f aca="true" t="shared" si="0" ref="D6:D20">SUM(C6/4)</f>
        <v>0.006539351851851852</v>
      </c>
      <c r="E6" s="5">
        <f>SUM(C5+C6)</f>
        <v>0.050520833333333334</v>
      </c>
      <c r="F6" s="6">
        <f>SUM(E6/8)</f>
        <v>0.006315104166666667</v>
      </c>
      <c r="G6" s="14"/>
    </row>
    <row r="7" spans="1:7" ht="15">
      <c r="A7" s="13">
        <v>3</v>
      </c>
      <c r="B7" s="40">
        <v>12</v>
      </c>
      <c r="C7" s="4">
        <v>0.026180555555555558</v>
      </c>
      <c r="D7" s="6">
        <f t="shared" si="0"/>
        <v>0.006545138888888889</v>
      </c>
      <c r="E7" s="5">
        <f>SUM(E6+C7)</f>
        <v>0.07670138888888889</v>
      </c>
      <c r="F7" s="6">
        <f>SUM(E7/12)</f>
        <v>0.006391782407407408</v>
      </c>
      <c r="G7" s="14"/>
    </row>
    <row r="8" spans="1:7" ht="15.75" thickBot="1">
      <c r="A8" s="15">
        <v>4</v>
      </c>
      <c r="B8" s="38">
        <v>16</v>
      </c>
      <c r="C8" s="16">
        <v>0.025104166666666664</v>
      </c>
      <c r="D8" s="17">
        <f t="shared" si="0"/>
        <v>0.006276041666666666</v>
      </c>
      <c r="E8" s="18">
        <f aca="true" t="shared" si="1" ref="E8:E21">SUM(E7+C8)</f>
        <v>0.10180555555555555</v>
      </c>
      <c r="F8" s="17">
        <f>SUM(E8/16)</f>
        <v>0.006362847222222222</v>
      </c>
      <c r="G8" s="44">
        <v>0.10180555555555555</v>
      </c>
    </row>
    <row r="9" spans="1:7" ht="15">
      <c r="A9" s="9">
        <v>5</v>
      </c>
      <c r="B9" s="37">
        <v>20</v>
      </c>
      <c r="C9" s="10">
        <v>0.02646990740740741</v>
      </c>
      <c r="D9" s="11">
        <f t="shared" si="0"/>
        <v>0.006617476851851853</v>
      </c>
      <c r="E9" s="19">
        <f t="shared" si="1"/>
        <v>0.12827546296296297</v>
      </c>
      <c r="F9" s="11">
        <f>SUM(E9/20)</f>
        <v>0.0064137731481481485</v>
      </c>
      <c r="G9" s="12"/>
    </row>
    <row r="10" spans="1:7" ht="15">
      <c r="A10" s="13">
        <v>6</v>
      </c>
      <c r="B10" s="40">
        <v>24</v>
      </c>
      <c r="C10" s="4">
        <v>0.02770833333333333</v>
      </c>
      <c r="D10" s="6">
        <f t="shared" si="0"/>
        <v>0.006927083333333333</v>
      </c>
      <c r="E10" s="5">
        <f t="shared" si="1"/>
        <v>0.1559837962962963</v>
      </c>
      <c r="F10" s="6">
        <f>SUM(E10/24)</f>
        <v>0.006499324845679013</v>
      </c>
      <c r="G10" s="14"/>
    </row>
    <row r="11" spans="1:7" ht="15">
      <c r="A11" s="13">
        <v>7</v>
      </c>
      <c r="B11" s="40">
        <v>28</v>
      </c>
      <c r="C11" s="4">
        <v>0.029074074074074075</v>
      </c>
      <c r="D11" s="4">
        <f t="shared" si="0"/>
        <v>0.007268518518518519</v>
      </c>
      <c r="E11" s="5">
        <f t="shared" si="1"/>
        <v>0.1850578703703704</v>
      </c>
      <c r="F11" s="6">
        <f>SUM(E11/28)</f>
        <v>0.006609209656084657</v>
      </c>
      <c r="G11" s="14"/>
    </row>
    <row r="12" spans="1:7" ht="15.75" thickBot="1">
      <c r="A12" s="25">
        <v>8</v>
      </c>
      <c r="B12" s="41">
        <v>32</v>
      </c>
      <c r="C12" s="26">
        <v>0.030520833333333334</v>
      </c>
      <c r="D12" s="26">
        <f t="shared" si="0"/>
        <v>0.0076302083333333335</v>
      </c>
      <c r="E12" s="27">
        <f t="shared" si="1"/>
        <v>0.21557870370370372</v>
      </c>
      <c r="F12" s="30">
        <f>SUM(E12/32)</f>
        <v>0.006736834490740741</v>
      </c>
      <c r="G12" s="31">
        <f>SUM(E12-E8)</f>
        <v>0.11377314814814816</v>
      </c>
    </row>
    <row r="13" spans="1:7" ht="15">
      <c r="A13" s="9">
        <v>9</v>
      </c>
      <c r="B13" s="37">
        <v>36</v>
      </c>
      <c r="C13" s="10">
        <v>0.031331018518518515</v>
      </c>
      <c r="D13" s="10">
        <f t="shared" si="0"/>
        <v>0.007832754629629629</v>
      </c>
      <c r="E13" s="28">
        <f t="shared" si="1"/>
        <v>0.24690972222222224</v>
      </c>
      <c r="F13" s="11">
        <f>SUM(E13/36)</f>
        <v>0.0068586033950617286</v>
      </c>
      <c r="G13" s="12"/>
    </row>
    <row r="14" spans="1:7" ht="15">
      <c r="A14" s="13">
        <v>10</v>
      </c>
      <c r="B14" s="40">
        <v>40</v>
      </c>
      <c r="C14" s="4">
        <v>0.02953703703703704</v>
      </c>
      <c r="D14" s="4">
        <f t="shared" si="0"/>
        <v>0.00738425925925926</v>
      </c>
      <c r="E14" s="29">
        <f t="shared" si="1"/>
        <v>0.27644675925925927</v>
      </c>
      <c r="F14" s="6">
        <f>SUM(E14/40)</f>
        <v>0.006911168981481482</v>
      </c>
      <c r="G14" s="14"/>
    </row>
    <row r="15" spans="1:7" ht="15">
      <c r="A15" s="13">
        <v>11</v>
      </c>
      <c r="B15" s="40">
        <v>44</v>
      </c>
      <c r="C15" s="4">
        <v>0.03152777777777777</v>
      </c>
      <c r="D15" s="4">
        <f t="shared" si="0"/>
        <v>0.007881944444444443</v>
      </c>
      <c r="E15" s="29">
        <f t="shared" si="1"/>
        <v>0.30797453703703703</v>
      </c>
      <c r="F15" s="4">
        <f>SUM(E15/44)</f>
        <v>0.006999421296296296</v>
      </c>
      <c r="G15" s="14"/>
    </row>
    <row r="16" spans="1:7" ht="15.75" thickBot="1">
      <c r="A16" s="15">
        <v>12</v>
      </c>
      <c r="B16" s="38">
        <v>48</v>
      </c>
      <c r="C16" s="16">
        <v>0.036597222222222225</v>
      </c>
      <c r="D16" s="16">
        <f t="shared" si="0"/>
        <v>0.009149305555555556</v>
      </c>
      <c r="E16" s="32">
        <f t="shared" si="1"/>
        <v>0.34457175925925926</v>
      </c>
      <c r="F16" s="16">
        <f>SUM(E16/48)</f>
        <v>0.0071785783179012345</v>
      </c>
      <c r="G16" s="20">
        <f>SUM(E16-E12)</f>
        <v>0.12899305555555554</v>
      </c>
    </row>
    <row r="17" spans="1:7" ht="15">
      <c r="A17" s="9">
        <v>13</v>
      </c>
      <c r="B17" s="37">
        <v>52</v>
      </c>
      <c r="C17" s="10">
        <v>0.03722222222222222</v>
      </c>
      <c r="D17" s="10">
        <f t="shared" si="0"/>
        <v>0.009305555555555555</v>
      </c>
      <c r="E17" s="19">
        <f t="shared" si="1"/>
        <v>0.38179398148148147</v>
      </c>
      <c r="F17" s="10">
        <f>SUM(E17/52)</f>
        <v>0.007342191951566952</v>
      </c>
      <c r="G17" s="12"/>
    </row>
    <row r="18" spans="1:7" ht="15">
      <c r="A18" s="13">
        <v>14</v>
      </c>
      <c r="B18" s="40">
        <v>56</v>
      </c>
      <c r="C18" s="4">
        <v>0.0355787037037037</v>
      </c>
      <c r="D18" s="4">
        <f t="shared" si="0"/>
        <v>0.008894675925925926</v>
      </c>
      <c r="E18" s="5">
        <f t="shared" si="1"/>
        <v>0.41737268518518517</v>
      </c>
      <c r="F18" s="4">
        <f>SUM(E18/56)</f>
        <v>0.007453083664021164</v>
      </c>
      <c r="G18" s="14"/>
    </row>
    <row r="19" spans="1:7" ht="15">
      <c r="A19" s="13">
        <v>15</v>
      </c>
      <c r="B19" s="40">
        <v>60</v>
      </c>
      <c r="C19" s="4">
        <v>0.0347337962962963</v>
      </c>
      <c r="D19" s="4">
        <f t="shared" si="0"/>
        <v>0.008683449074074074</v>
      </c>
      <c r="E19" s="5">
        <f t="shared" si="1"/>
        <v>0.45210648148148147</v>
      </c>
      <c r="F19" s="4">
        <f>SUM(E19/60)</f>
        <v>0.007535108024691358</v>
      </c>
      <c r="G19" s="14"/>
    </row>
    <row r="20" spans="1:7" ht="15.75" thickBot="1">
      <c r="A20" s="15">
        <v>16</v>
      </c>
      <c r="B20" s="38">
        <v>64</v>
      </c>
      <c r="C20" s="16">
        <v>0.03587962962962963</v>
      </c>
      <c r="D20" s="16">
        <f t="shared" si="0"/>
        <v>0.008969907407407407</v>
      </c>
      <c r="E20" s="18">
        <f t="shared" si="1"/>
        <v>0.4879861111111111</v>
      </c>
      <c r="F20" s="16">
        <f>SUM(E20/64)</f>
        <v>0.007624782986111111</v>
      </c>
      <c r="G20" s="20">
        <f>SUM(E20-E16)</f>
        <v>0.14341435185185186</v>
      </c>
    </row>
    <row r="21" spans="1:7" ht="15.75" thickBot="1">
      <c r="A21" s="33" t="s">
        <v>1</v>
      </c>
      <c r="B21" s="42">
        <v>65.37</v>
      </c>
      <c r="C21" s="34">
        <v>0.012013888888888888</v>
      </c>
      <c r="D21" s="34">
        <f>SUM(C21/1.37)</f>
        <v>0.008769261962692619</v>
      </c>
      <c r="E21" s="35">
        <f t="shared" si="1"/>
        <v>0.5</v>
      </c>
      <c r="F21" s="34">
        <f>SUM(E21/65.37)</f>
        <v>0.007648768548263729</v>
      </c>
      <c r="G21" s="36"/>
    </row>
  </sheetData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Kynaston</dc:creator>
  <cp:keywords/>
  <dc:description/>
  <cp:lastModifiedBy>Kynaston</cp:lastModifiedBy>
  <dcterms:created xsi:type="dcterms:W3CDTF">2012-09-02T17:32:34Z</dcterms:created>
  <dcterms:modified xsi:type="dcterms:W3CDTF">2013-10-21T15:32:08Z</dcterms:modified>
  <cp:category/>
  <cp:version/>
  <cp:contentType/>
  <cp:contentStatus/>
</cp:coreProperties>
</file>