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ub 22hr" sheetId="1" r:id="rId1"/>
    <sheet name="sub 21hr" sheetId="2" r:id="rId2"/>
  </sheets>
  <definedNames/>
  <calcPr fullCalcOnLoad="1"/>
</workbook>
</file>

<file path=xl/sharedStrings.xml><?xml version="1.0" encoding="utf-8"?>
<sst xmlns="http://schemas.openxmlformats.org/spreadsheetml/2006/main" count="330" uniqueCount="67">
  <si>
    <t>Total</t>
  </si>
  <si>
    <t>West Highland Way Schedule</t>
  </si>
  <si>
    <t>Milngavie to Drymen</t>
  </si>
  <si>
    <t>from</t>
  </si>
  <si>
    <t>to</t>
  </si>
  <si>
    <t>distance</t>
  </si>
  <si>
    <t>time</t>
  </si>
  <si>
    <t>total</t>
  </si>
  <si>
    <t>pace</t>
  </si>
  <si>
    <t xml:space="preserve">start </t>
  </si>
  <si>
    <t xml:space="preserve">end of wood </t>
  </si>
  <si>
    <t>wall</t>
  </si>
  <si>
    <t>beech tree</t>
  </si>
  <si>
    <t>drymen</t>
  </si>
  <si>
    <t>Leg Total</t>
  </si>
  <si>
    <t>Rest</t>
  </si>
  <si>
    <t>Drymen to Balmaha</t>
  </si>
  <si>
    <t xml:space="preserve">drymen </t>
  </si>
  <si>
    <t>path junction</t>
  </si>
  <si>
    <t xml:space="preserve">path junction </t>
  </si>
  <si>
    <t>bridge</t>
  </si>
  <si>
    <t>balmaha</t>
  </si>
  <si>
    <t>Balmaha to Rowardennan</t>
  </si>
  <si>
    <t xml:space="preserve">balmaha  </t>
  </si>
  <si>
    <t>rowardennan</t>
  </si>
  <si>
    <t>Rowardennan to Inversnaid</t>
  </si>
  <si>
    <t>single track</t>
  </si>
  <si>
    <t>hotel</t>
  </si>
  <si>
    <t>Inversnaid to Beinglas Farm</t>
  </si>
  <si>
    <t>inversnaid</t>
  </si>
  <si>
    <t>gate</t>
  </si>
  <si>
    <t xml:space="preserve">gate </t>
  </si>
  <si>
    <t>post</t>
  </si>
  <si>
    <t>beinglas</t>
  </si>
  <si>
    <t>Beinglas Farm to Auchtertryre</t>
  </si>
  <si>
    <t xml:space="preserve">beinglas </t>
  </si>
  <si>
    <t>big gate</t>
  </si>
  <si>
    <t xml:space="preserve">big gate </t>
  </si>
  <si>
    <t>auchtertyre</t>
  </si>
  <si>
    <t>Auchtertyre to Bridge of Orchy</t>
  </si>
  <si>
    <t>tyndrum</t>
  </si>
  <si>
    <t xml:space="preserve">bridge </t>
  </si>
  <si>
    <t>bridge of orchy</t>
  </si>
  <si>
    <t>Kinlochleven to Lundavra</t>
  </si>
  <si>
    <t xml:space="preserve">kinlochleven  </t>
  </si>
  <si>
    <t>sheep pen</t>
  </si>
  <si>
    <t>lundavra</t>
  </si>
  <si>
    <t>Lundavra to Fort William</t>
  </si>
  <si>
    <t xml:space="preserve">lundavra  </t>
  </si>
  <si>
    <t>car park</t>
  </si>
  <si>
    <t>finish</t>
  </si>
  <si>
    <t>kinlochleven</t>
  </si>
  <si>
    <t>road bridge</t>
  </si>
  <si>
    <t>sallochy</t>
  </si>
  <si>
    <t>waterfall</t>
  </si>
  <si>
    <t>derrydaroch</t>
  </si>
  <si>
    <t>glencoe</t>
  </si>
  <si>
    <t>Bridge of Orchy to Glencoe</t>
  </si>
  <si>
    <t>Glencoe to Kinlochleven</t>
  </si>
  <si>
    <t>fire road</t>
  </si>
  <si>
    <t>2013 - sub 22hr plan</t>
  </si>
  <si>
    <t xml:space="preserve"> </t>
  </si>
  <si>
    <t>Total rest</t>
  </si>
  <si>
    <t>alntfaedh</t>
  </si>
  <si>
    <t>sub 21hr plan if 10.30hrs to Auchtertyre</t>
  </si>
  <si>
    <t>2013 - Actual</t>
  </si>
  <si>
    <t>altnfaedh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</si>
</sst>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:ss"/>
    <numFmt numFmtId="167" formatCode="m:ss"/>
    <numFmt numFmtId="168" formatCode="[hh]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5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2" fontId="3" fillId="33" borderId="16" xfId="0" applyNumberFormat="1" applyFont="1" applyFill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6" fontId="4" fillId="33" borderId="1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2" fontId="2" fillId="33" borderId="15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166" fontId="8" fillId="33" borderId="12" xfId="0" applyNumberFormat="1" applyFont="1" applyFill="1" applyBorder="1" applyAlignment="1">
      <alignment horizontal="center"/>
    </xf>
    <xf numFmtId="167" fontId="2" fillId="33" borderId="16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66" fontId="8" fillId="33" borderId="15" xfId="0" applyNumberFormat="1" applyFont="1" applyFill="1" applyBorder="1" applyAlignment="1">
      <alignment horizontal="center"/>
    </xf>
    <xf numFmtId="167" fontId="2" fillId="33" borderId="1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45" fontId="4" fillId="34" borderId="12" xfId="0" applyNumberFormat="1" applyFont="1" applyFill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167" fontId="4" fillId="34" borderId="12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166" fontId="4" fillId="33" borderId="11" xfId="0" applyNumberFormat="1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horizontal="left" vertical="center"/>
    </xf>
    <xf numFmtId="166" fontId="4" fillId="33" borderId="21" xfId="0" applyNumberFormat="1" applyFont="1" applyFill="1" applyBorder="1" applyAlignment="1">
      <alignment horizontal="center" vertical="center"/>
    </xf>
    <xf numFmtId="166" fontId="4" fillId="33" borderId="22" xfId="0" applyNumberFormat="1" applyFont="1" applyFill="1" applyBorder="1" applyAlignment="1">
      <alignment horizontal="center" vertical="center"/>
    </xf>
    <xf numFmtId="166" fontId="4" fillId="33" borderId="23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41" fillId="0" borderId="11" xfId="0" applyNumberFormat="1" applyFont="1" applyBorder="1" applyAlignment="1">
      <alignment horizontal="center" vertical="center" wrapText="1"/>
    </xf>
    <xf numFmtId="45" fontId="41" fillId="0" borderId="12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166" fontId="41" fillId="0" borderId="12" xfId="0" applyNumberFormat="1" applyFont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/>
    </xf>
    <xf numFmtId="2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2" fillId="33" borderId="35" xfId="0" applyNumberFormat="1" applyFont="1" applyFill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45" fontId="3" fillId="35" borderId="0" xfId="0" applyNumberFormat="1" applyFont="1" applyFill="1" applyBorder="1" applyAlignment="1">
      <alignment horizontal="center"/>
    </xf>
    <xf numFmtId="45" fontId="4" fillId="35" borderId="0" xfId="0" applyNumberFormat="1" applyFont="1" applyFill="1" applyBorder="1" applyAlignment="1">
      <alignment horizontal="center"/>
    </xf>
    <xf numFmtId="166" fontId="4" fillId="35" borderId="0" xfId="0" applyNumberFormat="1" applyFont="1" applyFill="1" applyBorder="1" applyAlignment="1">
      <alignment horizontal="center"/>
    </xf>
    <xf numFmtId="45" fontId="4" fillId="36" borderId="12" xfId="0" applyNumberFormat="1" applyFont="1" applyFill="1" applyBorder="1" applyAlignment="1">
      <alignment horizontal="center"/>
    </xf>
    <xf numFmtId="45" fontId="41" fillId="36" borderId="12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167" fontId="4" fillId="34" borderId="15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6" fontId="4" fillId="33" borderId="3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2" fontId="2" fillId="33" borderId="18" xfId="0" applyNumberFormat="1" applyFont="1" applyFill="1" applyBorder="1" applyAlignment="1">
      <alignment horizontal="center"/>
    </xf>
    <xf numFmtId="166" fontId="8" fillId="33" borderId="18" xfId="0" applyNumberFormat="1" applyFont="1" applyFill="1" applyBorder="1" applyAlignment="1">
      <alignment horizontal="center"/>
    </xf>
    <xf numFmtId="167" fontId="2" fillId="33" borderId="19" xfId="0" applyNumberFormat="1" applyFont="1" applyFill="1" applyBorder="1" applyAlignment="1">
      <alignment horizontal="center"/>
    </xf>
    <xf numFmtId="166" fontId="4" fillId="33" borderId="3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166" fontId="8" fillId="33" borderId="13" xfId="0" applyNumberFormat="1" applyFont="1" applyFill="1" applyBorder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0"/>
  <sheetViews>
    <sheetView tabSelected="1" zoomScalePageLayoutView="0" workbookViewId="0" topLeftCell="A66">
      <selection activeCell="M90" sqref="M90"/>
    </sheetView>
  </sheetViews>
  <sheetFormatPr defaultColWidth="9.140625" defaultRowHeight="15"/>
  <cols>
    <col min="1" max="1" width="9.140625" style="67" customWidth="1"/>
    <col min="2" max="2" width="17.8515625" style="7" customWidth="1"/>
    <col min="3" max="3" width="18.57421875" style="8" customWidth="1"/>
    <col min="4" max="4" width="9.140625" style="9" customWidth="1"/>
    <col min="5" max="5" width="12.140625" style="10" customWidth="1"/>
    <col min="6" max="6" width="10.421875" style="10" customWidth="1"/>
    <col min="7" max="8" width="9.140625" style="9" customWidth="1"/>
    <col min="9" max="9" width="12.140625" style="10" customWidth="1"/>
    <col min="10" max="10" width="10.421875" style="10" customWidth="1"/>
    <col min="11" max="11" width="9.140625" style="9" customWidth="1"/>
    <col min="12" max="12" width="9.140625" style="67" customWidth="1"/>
    <col min="13" max="16384" width="9.140625" style="8" customWidth="1"/>
  </cols>
  <sheetData>
    <row r="1" spans="2:11" s="67" customFormat="1" ht="15.75" thickBot="1">
      <c r="B1" s="68"/>
      <c r="D1" s="69"/>
      <c r="E1" s="70"/>
      <c r="F1" s="70"/>
      <c r="G1" s="69"/>
      <c r="H1" s="69"/>
      <c r="I1" s="70"/>
      <c r="J1" s="70"/>
      <c r="K1" s="69"/>
    </row>
    <row r="2" spans="2:11" ht="15.75">
      <c r="B2" s="51" t="s">
        <v>2</v>
      </c>
      <c r="C2" s="82"/>
      <c r="D2" s="87" t="s">
        <v>60</v>
      </c>
      <c r="E2" s="73"/>
      <c r="F2" s="73"/>
      <c r="G2" s="88"/>
      <c r="H2" s="90" t="s">
        <v>65</v>
      </c>
      <c r="I2" s="74"/>
      <c r="J2" s="74"/>
      <c r="K2" s="75"/>
    </row>
    <row r="3" spans="2:11" ht="15">
      <c r="B3" s="25" t="s">
        <v>3</v>
      </c>
      <c r="C3" s="83" t="s">
        <v>4</v>
      </c>
      <c r="D3" s="46" t="s">
        <v>5</v>
      </c>
      <c r="E3" s="20" t="s">
        <v>6</v>
      </c>
      <c r="F3" s="20" t="s">
        <v>7</v>
      </c>
      <c r="G3" s="26" t="s">
        <v>8</v>
      </c>
      <c r="H3" s="71" t="s">
        <v>5</v>
      </c>
      <c r="I3" s="72" t="s">
        <v>6</v>
      </c>
      <c r="J3" s="72" t="s">
        <v>7</v>
      </c>
      <c r="K3" s="76" t="s">
        <v>8</v>
      </c>
    </row>
    <row r="4" spans="2:11" ht="15">
      <c r="B4" s="2" t="s">
        <v>9</v>
      </c>
      <c r="C4" s="84" t="s">
        <v>10</v>
      </c>
      <c r="D4" s="89">
        <v>2.18</v>
      </c>
      <c r="E4" s="43">
        <v>0.018055555555555557</v>
      </c>
      <c r="F4" s="3">
        <f>SUM(E4)</f>
        <v>0.018055555555555557</v>
      </c>
      <c r="G4" s="27">
        <f aca="true" t="shared" si="0" ref="G4:G9">SUM(E4/D4)</f>
        <v>0.008282364933741081</v>
      </c>
      <c r="H4" s="63">
        <v>2.17</v>
      </c>
      <c r="I4" s="64">
        <v>0.014937500000000001</v>
      </c>
      <c r="J4" s="3">
        <f>SUM(I4)</f>
        <v>0.014937500000000001</v>
      </c>
      <c r="K4" s="27">
        <f aca="true" t="shared" si="1" ref="K4:K9">SUM(I4/H4)</f>
        <v>0.006883640552995392</v>
      </c>
    </row>
    <row r="5" spans="2:11" ht="15">
      <c r="B5" s="2" t="s">
        <v>10</v>
      </c>
      <c r="C5" s="84" t="s">
        <v>11</v>
      </c>
      <c r="D5" s="89">
        <v>2.2</v>
      </c>
      <c r="E5" s="43">
        <v>0.016666666666666666</v>
      </c>
      <c r="F5" s="3">
        <f>SUM(F4+E5)</f>
        <v>0.034722222222222224</v>
      </c>
      <c r="G5" s="27">
        <f t="shared" si="0"/>
        <v>0.007575757575757575</v>
      </c>
      <c r="H5" s="63">
        <v>2.2</v>
      </c>
      <c r="I5" s="64">
        <v>0.01497800925925926</v>
      </c>
      <c r="J5" s="3">
        <f>SUM(J4+I5)</f>
        <v>0.02991550925925926</v>
      </c>
      <c r="K5" s="27">
        <f t="shared" si="1"/>
        <v>0.006808186026936027</v>
      </c>
    </row>
    <row r="6" spans="2:11" ht="15">
      <c r="B6" s="2" t="s">
        <v>11</v>
      </c>
      <c r="C6" s="84" t="s">
        <v>12</v>
      </c>
      <c r="D6" s="89">
        <v>2.72</v>
      </c>
      <c r="E6" s="43">
        <v>0.01875</v>
      </c>
      <c r="F6" s="4">
        <f>SUM(F5+E6)</f>
        <v>0.05347222222222223</v>
      </c>
      <c r="G6" s="27">
        <f t="shared" si="0"/>
        <v>0.006893382352941175</v>
      </c>
      <c r="H6" s="63">
        <v>2.71</v>
      </c>
      <c r="I6" s="64">
        <v>0.018283564814814815</v>
      </c>
      <c r="J6" s="4">
        <f>SUM(J5+I6)</f>
        <v>0.048199074074074075</v>
      </c>
      <c r="K6" s="27">
        <f t="shared" si="1"/>
        <v>0.006746702883695504</v>
      </c>
    </row>
    <row r="7" spans="2:11" ht="15">
      <c r="B7" s="2" t="s">
        <v>12</v>
      </c>
      <c r="C7" s="84" t="s">
        <v>30</v>
      </c>
      <c r="D7" s="89">
        <v>2.6</v>
      </c>
      <c r="E7" s="43">
        <v>0.01875</v>
      </c>
      <c r="F7" s="4">
        <f>SUM(F6+E7)</f>
        <v>0.07222222222222223</v>
      </c>
      <c r="G7" s="27">
        <f t="shared" si="0"/>
        <v>0.007211538461538461</v>
      </c>
      <c r="H7" s="63">
        <v>2.6</v>
      </c>
      <c r="I7" s="64">
        <v>0.0185625</v>
      </c>
      <c r="J7" s="4">
        <f>SUM(J6+I7)</f>
        <v>0.06676157407407407</v>
      </c>
      <c r="K7" s="27">
        <f t="shared" si="1"/>
        <v>0.007139423076923076</v>
      </c>
    </row>
    <row r="8" spans="2:11" ht="15">
      <c r="B8" s="2" t="s">
        <v>30</v>
      </c>
      <c r="C8" s="84" t="s">
        <v>13</v>
      </c>
      <c r="D8" s="89">
        <v>2.43</v>
      </c>
      <c r="E8" s="43">
        <v>0.018055555555555557</v>
      </c>
      <c r="F8" s="4">
        <f>SUM(F7+E8)</f>
        <v>0.09027777777777779</v>
      </c>
      <c r="G8" s="27">
        <f t="shared" si="0"/>
        <v>0.0074302697759487885</v>
      </c>
      <c r="H8" s="63">
        <v>2.43</v>
      </c>
      <c r="I8" s="64">
        <v>0.018618055555555554</v>
      </c>
      <c r="J8" s="4">
        <f>SUM(J7+I8)</f>
        <v>0.08537962962962962</v>
      </c>
      <c r="K8" s="27">
        <f t="shared" si="1"/>
        <v>0.007661751257430269</v>
      </c>
    </row>
    <row r="9" spans="2:11" ht="15.75">
      <c r="B9" s="28"/>
      <c r="C9" s="85" t="s">
        <v>14</v>
      </c>
      <c r="D9" s="47">
        <f>SUM(D4:D8)</f>
        <v>12.13</v>
      </c>
      <c r="E9" s="35">
        <f>SUM(E4:E8)</f>
        <v>0.09027777777777779</v>
      </c>
      <c r="F9" s="35"/>
      <c r="G9" s="36">
        <f t="shared" si="0"/>
        <v>0.00744252083905835</v>
      </c>
      <c r="H9" s="47">
        <f>SUM(H4:H8)</f>
        <v>12.11</v>
      </c>
      <c r="I9" s="35">
        <f>SUM(I4:I8)</f>
        <v>0.08537962962962962</v>
      </c>
      <c r="J9" s="35"/>
      <c r="K9" s="36">
        <f t="shared" si="1"/>
        <v>0.007050341009878582</v>
      </c>
    </row>
    <row r="10" spans="2:11" ht="15.75" thickBot="1">
      <c r="B10" s="1"/>
      <c r="C10" s="86" t="s">
        <v>15</v>
      </c>
      <c r="D10" s="48"/>
      <c r="E10" s="44">
        <v>0</v>
      </c>
      <c r="F10" s="5">
        <f>SUM(E9+E10)</f>
        <v>0.09027777777777779</v>
      </c>
      <c r="G10" s="6"/>
      <c r="H10" s="48"/>
      <c r="I10" s="44">
        <v>0</v>
      </c>
      <c r="J10" s="5">
        <f>SUM(I9+I10)</f>
        <v>0.08537962962962962</v>
      </c>
      <c r="K10" s="6"/>
    </row>
    <row r="11" spans="2:11" s="67" customFormat="1" ht="15.75" thickBot="1">
      <c r="B11" s="68"/>
      <c r="D11" s="69"/>
      <c r="E11" s="70"/>
      <c r="F11" s="70"/>
      <c r="G11" s="69"/>
      <c r="H11" s="69"/>
      <c r="I11" s="70"/>
      <c r="J11" s="70"/>
      <c r="K11" s="69"/>
    </row>
    <row r="12" spans="2:11" ht="15.75">
      <c r="B12" s="51" t="s">
        <v>16</v>
      </c>
      <c r="C12" s="82"/>
      <c r="D12" s="77" t="s">
        <v>60</v>
      </c>
      <c r="E12" s="73"/>
      <c r="F12" s="73"/>
      <c r="G12" s="88"/>
      <c r="H12" s="90" t="s">
        <v>65</v>
      </c>
      <c r="I12" s="74"/>
      <c r="J12" s="74"/>
      <c r="K12" s="75"/>
    </row>
    <row r="13" spans="2:11" ht="15">
      <c r="B13" s="25" t="s">
        <v>3</v>
      </c>
      <c r="C13" s="83" t="s">
        <v>4</v>
      </c>
      <c r="D13" s="78" t="s">
        <v>5</v>
      </c>
      <c r="E13" s="20" t="s">
        <v>6</v>
      </c>
      <c r="F13" s="20" t="s">
        <v>7</v>
      </c>
      <c r="G13" s="26" t="s">
        <v>8</v>
      </c>
      <c r="H13" s="19" t="s">
        <v>5</v>
      </c>
      <c r="I13" s="20" t="s">
        <v>6</v>
      </c>
      <c r="J13" s="20" t="s">
        <v>7</v>
      </c>
      <c r="K13" s="26" t="s">
        <v>8</v>
      </c>
    </row>
    <row r="14" spans="2:11" ht="15">
      <c r="B14" s="2" t="s">
        <v>17</v>
      </c>
      <c r="C14" s="84" t="s">
        <v>18</v>
      </c>
      <c r="D14" s="79">
        <v>2.22</v>
      </c>
      <c r="E14" s="43">
        <v>0.018055555555555557</v>
      </c>
      <c r="F14" s="4">
        <f>SUM(F10+E14)</f>
        <v>0.10833333333333335</v>
      </c>
      <c r="G14" s="27">
        <f>SUM(E14/D14)</f>
        <v>0.008133133133133134</v>
      </c>
      <c r="H14" s="65">
        <v>2.24</v>
      </c>
      <c r="I14" s="64">
        <v>0.01699652777777778</v>
      </c>
      <c r="J14" s="4">
        <f>SUM(J10+I14)</f>
        <v>0.10237615740740741</v>
      </c>
      <c r="K14" s="27">
        <f>SUM(I14/H14)</f>
        <v>0.007587735615079366</v>
      </c>
    </row>
    <row r="15" spans="2:11" ht="15">
      <c r="B15" s="2" t="s">
        <v>19</v>
      </c>
      <c r="C15" s="84" t="s">
        <v>20</v>
      </c>
      <c r="D15" s="79">
        <v>2.37</v>
      </c>
      <c r="E15" s="43">
        <v>0.018055555555555557</v>
      </c>
      <c r="F15" s="4">
        <f>SUM(F14+E15)</f>
        <v>0.1263888888888889</v>
      </c>
      <c r="G15" s="27">
        <f>SUM(E15/D15)</f>
        <v>0.007618377871542429</v>
      </c>
      <c r="H15" s="65">
        <v>2.36</v>
      </c>
      <c r="I15" s="64">
        <v>0.018375</v>
      </c>
      <c r="J15" s="4">
        <f>SUM(J14+I15)</f>
        <v>0.12075115740740741</v>
      </c>
      <c r="K15" s="27">
        <f>SUM(I15/H15)</f>
        <v>0.007786016949152542</v>
      </c>
    </row>
    <row r="16" spans="2:11" ht="15">
      <c r="B16" s="2" t="s">
        <v>20</v>
      </c>
      <c r="C16" s="84" t="s">
        <v>21</v>
      </c>
      <c r="D16" s="79">
        <v>2.23</v>
      </c>
      <c r="E16" s="43">
        <v>0.02291666666666667</v>
      </c>
      <c r="F16" s="4">
        <f>SUM(F15+E16)</f>
        <v>0.14930555555555558</v>
      </c>
      <c r="G16" s="27">
        <f>SUM(E16/D16)</f>
        <v>0.010276532137518685</v>
      </c>
      <c r="H16" s="65">
        <v>2.26</v>
      </c>
      <c r="I16" s="64">
        <v>0.022445601851851852</v>
      </c>
      <c r="J16" s="4">
        <f>SUM(J15+I16)</f>
        <v>0.14319675925925926</v>
      </c>
      <c r="K16" s="27">
        <f>SUM(I16/H16)</f>
        <v>0.00993168223533268</v>
      </c>
    </row>
    <row r="17" spans="2:11" ht="15.75">
      <c r="B17" s="53"/>
      <c r="C17" s="85" t="s">
        <v>14</v>
      </c>
      <c r="D17" s="80">
        <f>SUM(D14:D16)</f>
        <v>6.82</v>
      </c>
      <c r="E17" s="35">
        <f>SUM(E14:E16)</f>
        <v>0.05902777777777778</v>
      </c>
      <c r="F17" s="35"/>
      <c r="G17" s="36">
        <f>SUM(E17/D17)</f>
        <v>0.008655099380905832</v>
      </c>
      <c r="H17" s="34">
        <f>SUM(H14:H16)</f>
        <v>6.859999999999999</v>
      </c>
      <c r="I17" s="35">
        <f>SUM(I14:I16)</f>
        <v>0.057817129629629635</v>
      </c>
      <c r="J17" s="35"/>
      <c r="K17" s="36">
        <f>SUM(I17/H17)</f>
        <v>0.00842815300723464</v>
      </c>
    </row>
    <row r="18" spans="2:11" ht="15.75">
      <c r="B18" s="53"/>
      <c r="C18" s="85" t="s">
        <v>0</v>
      </c>
      <c r="D18" s="80">
        <f>SUM(D9+D17)</f>
        <v>18.950000000000003</v>
      </c>
      <c r="E18" s="35">
        <f>SUM(F10+E17)</f>
        <v>0.14930555555555558</v>
      </c>
      <c r="F18" s="35"/>
      <c r="G18" s="36">
        <f>SUM(E18/D18)</f>
        <v>0.007878921137496336</v>
      </c>
      <c r="H18" s="34">
        <f>SUM(H9+H17)</f>
        <v>18.97</v>
      </c>
      <c r="I18" s="35">
        <f>SUM(J10+I17)</f>
        <v>0.14319675925925926</v>
      </c>
      <c r="J18" s="35"/>
      <c r="K18" s="36">
        <f>SUM(I18/H18)</f>
        <v>0.00754859036685605</v>
      </c>
    </row>
    <row r="19" spans="2:11" ht="15.75" thickBot="1">
      <c r="B19" s="54"/>
      <c r="C19" s="86" t="s">
        <v>15</v>
      </c>
      <c r="D19" s="81"/>
      <c r="E19" s="44">
        <v>0.0020833333333333333</v>
      </c>
      <c r="F19" s="5">
        <f>SUM(E18+E19)</f>
        <v>0.1513888888888889</v>
      </c>
      <c r="G19" s="6"/>
      <c r="H19" s="30"/>
      <c r="I19" s="44">
        <v>0.0021874999999999998</v>
      </c>
      <c r="J19" s="5">
        <f>SUM(I18+I19)</f>
        <v>0.14538425925925927</v>
      </c>
      <c r="K19" s="6"/>
    </row>
    <row r="20" spans="2:11" s="67" customFormat="1" ht="15.75" thickBot="1">
      <c r="B20" s="68"/>
      <c r="D20" s="69"/>
      <c r="E20" s="70"/>
      <c r="F20" s="70"/>
      <c r="G20" s="69"/>
      <c r="H20" s="69"/>
      <c r="I20" s="70"/>
      <c r="J20" s="70"/>
      <c r="K20" s="69"/>
    </row>
    <row r="21" spans="2:11" ht="15.75">
      <c r="B21" s="51" t="s">
        <v>22</v>
      </c>
      <c r="C21" s="52"/>
      <c r="D21" s="49" t="s">
        <v>61</v>
      </c>
      <c r="E21" s="49"/>
      <c r="F21" s="49"/>
      <c r="G21" s="50"/>
      <c r="H21" s="49" t="s">
        <v>61</v>
      </c>
      <c r="I21" s="49"/>
      <c r="J21" s="49"/>
      <c r="K21" s="50"/>
    </row>
    <row r="22" spans="2:11" ht="15">
      <c r="B22" s="25" t="s">
        <v>3</v>
      </c>
      <c r="C22" s="18" t="s">
        <v>4</v>
      </c>
      <c r="D22" s="19" t="s">
        <v>5</v>
      </c>
      <c r="E22" s="20" t="s">
        <v>6</v>
      </c>
      <c r="F22" s="20" t="s">
        <v>7</v>
      </c>
      <c r="G22" s="26" t="s">
        <v>8</v>
      </c>
      <c r="H22" s="19" t="s">
        <v>5</v>
      </c>
      <c r="I22" s="20" t="s">
        <v>6</v>
      </c>
      <c r="J22" s="20" t="s">
        <v>7</v>
      </c>
      <c r="K22" s="26" t="s">
        <v>8</v>
      </c>
    </row>
    <row r="23" spans="2:11" ht="15">
      <c r="B23" s="2" t="s">
        <v>23</v>
      </c>
      <c r="C23" s="21" t="s">
        <v>52</v>
      </c>
      <c r="D23" s="22">
        <v>2.16</v>
      </c>
      <c r="E23" s="43">
        <v>0.01875</v>
      </c>
      <c r="F23" s="4">
        <f>SUM(F19+E23)</f>
        <v>0.1701388888888889</v>
      </c>
      <c r="G23" s="27">
        <f>SUM(E23/D23)</f>
        <v>0.008680555555555554</v>
      </c>
      <c r="H23" s="65">
        <v>2.07</v>
      </c>
      <c r="I23" s="64">
        <v>0.016460648148148148</v>
      </c>
      <c r="J23" s="4">
        <f>SUM(J19+I23)</f>
        <v>0.16184490740740742</v>
      </c>
      <c r="K23" s="27">
        <f>SUM(I23/H23)</f>
        <v>0.007952003936303454</v>
      </c>
    </row>
    <row r="24" spans="2:11" ht="15">
      <c r="B24" s="2" t="s">
        <v>52</v>
      </c>
      <c r="C24" s="21" t="s">
        <v>53</v>
      </c>
      <c r="D24" s="22">
        <v>2.91</v>
      </c>
      <c r="E24" s="43">
        <v>0.02291666666666667</v>
      </c>
      <c r="F24" s="4">
        <f>SUM(F23+E24)</f>
        <v>0.19305555555555556</v>
      </c>
      <c r="G24" s="27">
        <f>SUM(E24/D24)</f>
        <v>0.007875143184421535</v>
      </c>
      <c r="H24" s="65">
        <v>2.88</v>
      </c>
      <c r="I24" s="64">
        <v>0.02282291666666667</v>
      </c>
      <c r="J24" s="4">
        <f>SUM(J23+I24)</f>
        <v>0.1846678240740741</v>
      </c>
      <c r="K24" s="27">
        <f>SUM(I24/H24)</f>
        <v>0.007924623842592593</v>
      </c>
    </row>
    <row r="25" spans="2:11" ht="15">
      <c r="B25" s="2" t="s">
        <v>53</v>
      </c>
      <c r="C25" s="21" t="s">
        <v>24</v>
      </c>
      <c r="D25" s="22">
        <v>2.71</v>
      </c>
      <c r="E25" s="43">
        <v>0.024305555555555556</v>
      </c>
      <c r="F25" s="4">
        <f>SUM(F24+E25)</f>
        <v>0.21736111111111112</v>
      </c>
      <c r="G25" s="27">
        <f>SUM(E25/D25)</f>
        <v>0.008968839688396884</v>
      </c>
      <c r="H25" s="65">
        <v>2.7</v>
      </c>
      <c r="I25" s="64">
        <v>0.023957175925925927</v>
      </c>
      <c r="J25" s="4">
        <f>SUM(J24+I25)</f>
        <v>0.208625</v>
      </c>
      <c r="K25" s="27">
        <f>SUM(I25/H25)</f>
        <v>0.008873028120713305</v>
      </c>
    </row>
    <row r="26" spans="2:11" ht="15.75">
      <c r="B26" s="53"/>
      <c r="C26" s="33" t="s">
        <v>14</v>
      </c>
      <c r="D26" s="34">
        <f>SUM(D23:D25)</f>
        <v>7.78</v>
      </c>
      <c r="E26" s="35">
        <f>SUM(E23:E25)</f>
        <v>0.06597222222222222</v>
      </c>
      <c r="F26" s="35"/>
      <c r="G26" s="36">
        <f>SUM(E26/D26)</f>
        <v>0.00847972007997715</v>
      </c>
      <c r="H26" s="34">
        <f>SUM(H23:H25)</f>
        <v>7.6499999999999995</v>
      </c>
      <c r="I26" s="35">
        <f>SUM(I23:I25)</f>
        <v>0.06324074074074075</v>
      </c>
      <c r="J26" s="35"/>
      <c r="K26" s="36">
        <f>SUM(I26/H26)</f>
        <v>0.008266763495521667</v>
      </c>
    </row>
    <row r="27" spans="2:11" ht="15.75">
      <c r="B27" s="53"/>
      <c r="C27" s="33" t="s">
        <v>0</v>
      </c>
      <c r="D27" s="34">
        <f>SUM(D18+D26)</f>
        <v>26.730000000000004</v>
      </c>
      <c r="E27" s="35">
        <f>SUM(F19+E26)</f>
        <v>0.21736111111111112</v>
      </c>
      <c r="F27" s="35"/>
      <c r="G27" s="36">
        <f>SUM(E27/D27)</f>
        <v>0.008131728810741156</v>
      </c>
      <c r="H27" s="34">
        <f>SUM(H18+H26)</f>
        <v>26.619999999999997</v>
      </c>
      <c r="I27" s="35">
        <f>SUM(J19+I26)</f>
        <v>0.208625</v>
      </c>
      <c r="J27" s="35"/>
      <c r="K27" s="36">
        <f>SUM(I27/H27)</f>
        <v>0.007837152516904583</v>
      </c>
    </row>
    <row r="28" spans="2:11" ht="15.75" thickBot="1">
      <c r="B28" s="54"/>
      <c r="C28" s="31" t="s">
        <v>15</v>
      </c>
      <c r="D28" s="30"/>
      <c r="E28" s="44">
        <v>0.0020833333333333333</v>
      </c>
      <c r="F28" s="5">
        <f>SUM(E27+E28)</f>
        <v>0.21944444444444444</v>
      </c>
      <c r="G28" s="6"/>
      <c r="H28" s="30"/>
      <c r="I28" s="44">
        <v>0.0021412037037037038</v>
      </c>
      <c r="J28" s="5">
        <f>SUM(I27+I28)</f>
        <v>0.21076620370370372</v>
      </c>
      <c r="K28" s="6"/>
    </row>
    <row r="29" spans="2:11" s="67" customFormat="1" ht="15.75" thickBot="1">
      <c r="B29" s="68"/>
      <c r="D29" s="69"/>
      <c r="E29" s="70"/>
      <c r="F29" s="70"/>
      <c r="G29" s="69"/>
      <c r="H29" s="69"/>
      <c r="I29" s="70"/>
      <c r="J29" s="70"/>
      <c r="K29" s="69"/>
    </row>
    <row r="30" spans="2:11" ht="15.75">
      <c r="B30" s="51" t="s">
        <v>25</v>
      </c>
      <c r="C30" s="52"/>
      <c r="D30" s="49" t="s">
        <v>61</v>
      </c>
      <c r="E30" s="49"/>
      <c r="F30" s="49"/>
      <c r="G30" s="50"/>
      <c r="H30" s="49" t="s">
        <v>61</v>
      </c>
      <c r="I30" s="49"/>
      <c r="J30" s="49"/>
      <c r="K30" s="50"/>
    </row>
    <row r="31" spans="2:11" ht="15">
      <c r="B31" s="25" t="s">
        <v>3</v>
      </c>
      <c r="C31" s="18" t="s">
        <v>4</v>
      </c>
      <c r="D31" s="19" t="s">
        <v>5</v>
      </c>
      <c r="E31" s="20" t="s">
        <v>6</v>
      </c>
      <c r="F31" s="20" t="s">
        <v>7</v>
      </c>
      <c r="G31" s="26" t="s">
        <v>8</v>
      </c>
      <c r="H31" s="19" t="s">
        <v>5</v>
      </c>
      <c r="I31" s="20" t="s">
        <v>6</v>
      </c>
      <c r="J31" s="20" t="s">
        <v>7</v>
      </c>
      <c r="K31" s="26" t="s">
        <v>8</v>
      </c>
    </row>
    <row r="32" spans="2:11" ht="15">
      <c r="B32" s="2" t="s">
        <v>24</v>
      </c>
      <c r="C32" s="21" t="s">
        <v>54</v>
      </c>
      <c r="D32" s="22">
        <v>2.11</v>
      </c>
      <c r="E32" s="43">
        <v>0.01875</v>
      </c>
      <c r="F32" s="4">
        <f>SUM(F28+E32)</f>
        <v>0.23819444444444443</v>
      </c>
      <c r="G32" s="27">
        <f>SUM(E32/D32)</f>
        <v>0.008886255924170616</v>
      </c>
      <c r="H32" s="65">
        <v>2.04</v>
      </c>
      <c r="I32" s="64">
        <v>0.01714814814814815</v>
      </c>
      <c r="J32" s="4">
        <f>SUM(J28+I32)</f>
        <v>0.22791435185185188</v>
      </c>
      <c r="K32" s="27">
        <f>SUM(I32/H32)</f>
        <v>0.008405954974582425</v>
      </c>
    </row>
    <row r="33" spans="2:11" ht="15">
      <c r="B33" s="2" t="s">
        <v>54</v>
      </c>
      <c r="C33" s="21" t="s">
        <v>26</v>
      </c>
      <c r="D33" s="22">
        <v>2.35</v>
      </c>
      <c r="E33" s="43">
        <v>0.019444444444444445</v>
      </c>
      <c r="F33" s="4">
        <f>SUM(F32+E33)</f>
        <v>0.25763888888888886</v>
      </c>
      <c r="G33" s="27">
        <f>SUM(E33/D33)</f>
        <v>0.008274231678486997</v>
      </c>
      <c r="H33" s="65">
        <v>2.43</v>
      </c>
      <c r="I33" s="64">
        <v>0.01810185185185185</v>
      </c>
      <c r="J33" s="4">
        <f>SUM(J32+I33)</f>
        <v>0.24601620370370372</v>
      </c>
      <c r="K33" s="27">
        <f>SUM(I33/H33)</f>
        <v>0.007449321749733272</v>
      </c>
    </row>
    <row r="34" spans="2:11" ht="15">
      <c r="B34" s="2" t="s">
        <v>26</v>
      </c>
      <c r="C34" s="21" t="s">
        <v>27</v>
      </c>
      <c r="D34" s="22">
        <v>2.79</v>
      </c>
      <c r="E34" s="43">
        <v>0.025</v>
      </c>
      <c r="F34" s="4">
        <f>SUM(F33+E34)</f>
        <v>0.2826388888888889</v>
      </c>
      <c r="G34" s="27">
        <f>SUM(E34/D34)</f>
        <v>0.008960573476702509</v>
      </c>
      <c r="H34" s="65">
        <v>2.78</v>
      </c>
      <c r="I34" s="64">
        <v>0.02708912037037037</v>
      </c>
      <c r="J34" s="4">
        <f>SUM(J33+I34)</f>
        <v>0.2731053240740741</v>
      </c>
      <c r="K34" s="27">
        <f>SUM(I34/H34)</f>
        <v>0.009744287903010925</v>
      </c>
    </row>
    <row r="35" spans="2:11" ht="15.75">
      <c r="B35" s="53"/>
      <c r="C35" s="33" t="s">
        <v>14</v>
      </c>
      <c r="D35" s="34">
        <f>SUM(D32:D34)</f>
        <v>7.25</v>
      </c>
      <c r="E35" s="35">
        <f>SUM(E32:E34)</f>
        <v>0.06319444444444444</v>
      </c>
      <c r="F35" s="35"/>
      <c r="G35" s="36">
        <f>SUM(E35/D35)</f>
        <v>0.00871647509578544</v>
      </c>
      <c r="H35" s="34">
        <f>SUM(H32:H34)</f>
        <v>7.25</v>
      </c>
      <c r="I35" s="35">
        <f>SUM(I32:I34)</f>
        <v>0.06233912037037037</v>
      </c>
      <c r="J35" s="35"/>
      <c r="K35" s="36">
        <f>SUM(I35/H35)</f>
        <v>0.008598499361430397</v>
      </c>
    </row>
    <row r="36" spans="2:11" ht="15.75">
      <c r="B36" s="53"/>
      <c r="C36" s="33" t="s">
        <v>0</v>
      </c>
      <c r="D36" s="34">
        <f>SUM(D27+D35)</f>
        <v>33.980000000000004</v>
      </c>
      <c r="E36" s="35">
        <f>SUM(F28+E35)</f>
        <v>0.2826388888888889</v>
      </c>
      <c r="F36" s="35"/>
      <c r="G36" s="36">
        <f>SUM(E36/D36)</f>
        <v>0.008317801321038518</v>
      </c>
      <c r="H36" s="34">
        <f>SUM(H27+H35)</f>
        <v>33.87</v>
      </c>
      <c r="I36" s="35">
        <f>SUM(J28+I35)</f>
        <v>0.27310532407407406</v>
      </c>
      <c r="J36" s="35"/>
      <c r="K36" s="36">
        <f>SUM(I36/H36)</f>
        <v>0.008063339949042635</v>
      </c>
    </row>
    <row r="37" spans="2:11" ht="15.75" thickBot="1">
      <c r="B37" s="54"/>
      <c r="C37" s="29" t="s">
        <v>15</v>
      </c>
      <c r="D37" s="30"/>
      <c r="E37" s="44">
        <v>0.0020833333333333333</v>
      </c>
      <c r="F37" s="5">
        <f>SUM(E36+E37)</f>
        <v>0.2847222222222222</v>
      </c>
      <c r="G37" s="11"/>
      <c r="H37" s="30"/>
      <c r="I37" s="44">
        <v>0.0011574074074074073</v>
      </c>
      <c r="J37" s="5">
        <f>SUM(I36+I37)</f>
        <v>0.27426273148148145</v>
      </c>
      <c r="K37" s="11"/>
    </row>
    <row r="38" spans="2:11" s="67" customFormat="1" ht="15.75" thickBot="1">
      <c r="B38" s="68"/>
      <c r="D38" s="69"/>
      <c r="E38" s="70"/>
      <c r="F38" s="70"/>
      <c r="G38" s="69"/>
      <c r="H38" s="69"/>
      <c r="I38" s="70"/>
      <c r="J38" s="70"/>
      <c r="K38" s="69"/>
    </row>
    <row r="39" spans="2:11" ht="15.75">
      <c r="B39" s="51" t="s">
        <v>28</v>
      </c>
      <c r="C39" s="52"/>
      <c r="D39" s="49" t="s">
        <v>61</v>
      </c>
      <c r="E39" s="49"/>
      <c r="F39" s="49"/>
      <c r="G39" s="50"/>
      <c r="H39" s="49" t="s">
        <v>61</v>
      </c>
      <c r="I39" s="49"/>
      <c r="J39" s="49"/>
      <c r="K39" s="50"/>
    </row>
    <row r="40" spans="2:11" ht="15">
      <c r="B40" s="25" t="s">
        <v>3</v>
      </c>
      <c r="C40" s="18" t="s">
        <v>4</v>
      </c>
      <c r="D40" s="19" t="s">
        <v>5</v>
      </c>
      <c r="E40" s="20" t="s">
        <v>6</v>
      </c>
      <c r="F40" s="20" t="s">
        <v>7</v>
      </c>
      <c r="G40" s="26" t="s">
        <v>8</v>
      </c>
      <c r="H40" s="19" t="s">
        <v>5</v>
      </c>
      <c r="I40" s="20" t="s">
        <v>6</v>
      </c>
      <c r="J40" s="20" t="s">
        <v>7</v>
      </c>
      <c r="K40" s="26" t="s">
        <v>8</v>
      </c>
    </row>
    <row r="41" spans="2:11" ht="15">
      <c r="B41" s="2" t="s">
        <v>29</v>
      </c>
      <c r="C41" s="21" t="s">
        <v>30</v>
      </c>
      <c r="D41" s="22">
        <v>2.5</v>
      </c>
      <c r="E41" s="43">
        <v>0.027777777777777776</v>
      </c>
      <c r="F41" s="4">
        <f>SUM(F37+E41)</f>
        <v>0.3125</v>
      </c>
      <c r="G41" s="27">
        <f>SUM(E41/D41)</f>
        <v>0.01111111111111111</v>
      </c>
      <c r="H41" s="65">
        <v>2.54</v>
      </c>
      <c r="I41" s="64">
        <v>0.026354166666666668</v>
      </c>
      <c r="J41" s="4">
        <f>SUM(J37+I41)</f>
        <v>0.3006168981481481</v>
      </c>
      <c r="K41" s="27">
        <f>SUM(I41/H41)</f>
        <v>0.010375656167979003</v>
      </c>
    </row>
    <row r="42" spans="2:11" ht="15">
      <c r="B42" s="2" t="s">
        <v>31</v>
      </c>
      <c r="C42" s="21" t="s">
        <v>32</v>
      </c>
      <c r="D42" s="22">
        <v>2</v>
      </c>
      <c r="E42" s="43">
        <v>0.02291666666666667</v>
      </c>
      <c r="F42" s="4">
        <f>SUM(F41+E42)</f>
        <v>0.3354166666666667</v>
      </c>
      <c r="G42" s="27">
        <f>SUM(E42/D42)</f>
        <v>0.011458333333333334</v>
      </c>
      <c r="H42" s="65">
        <v>1.97</v>
      </c>
      <c r="I42" s="64">
        <v>0.021635416666666667</v>
      </c>
      <c r="J42" s="4">
        <f>SUM(J41+I42)</f>
        <v>0.3222523148148148</v>
      </c>
      <c r="K42" s="27">
        <f>SUM(I42/H42)</f>
        <v>0.010982445008460238</v>
      </c>
    </row>
    <row r="43" spans="2:11" ht="15">
      <c r="B43" s="2" t="s">
        <v>32</v>
      </c>
      <c r="C43" s="21" t="s">
        <v>33</v>
      </c>
      <c r="D43" s="22">
        <v>2.21</v>
      </c>
      <c r="E43" s="43">
        <v>0.022222222222222223</v>
      </c>
      <c r="F43" s="4">
        <f>SUM(F42+E43)</f>
        <v>0.3576388888888889</v>
      </c>
      <c r="G43" s="27">
        <f>SUM(E43/D43)</f>
        <v>0.010055304172951232</v>
      </c>
      <c r="H43" s="65">
        <v>2.15</v>
      </c>
      <c r="I43" s="64">
        <v>0.02204513888888889</v>
      </c>
      <c r="J43" s="4">
        <f>SUM(J42+I43)</f>
        <v>0.3442974537037037</v>
      </c>
      <c r="K43" s="27">
        <f>SUM(I43/H43)</f>
        <v>0.010253552971576228</v>
      </c>
    </row>
    <row r="44" spans="2:11" ht="15.75">
      <c r="B44" s="53"/>
      <c r="C44" s="33" t="s">
        <v>14</v>
      </c>
      <c r="D44" s="34">
        <f>SUM(D41:D43)</f>
        <v>6.71</v>
      </c>
      <c r="E44" s="35">
        <f>SUM(E41:E43)</f>
        <v>0.07291666666666667</v>
      </c>
      <c r="F44" s="35"/>
      <c r="G44" s="36">
        <f>SUM(E44/D44)</f>
        <v>0.010866865375062098</v>
      </c>
      <c r="H44" s="34">
        <f>SUM(H41:H43)</f>
        <v>6.66</v>
      </c>
      <c r="I44" s="35">
        <f>SUM(I41:I43)</f>
        <v>0.07003472222222222</v>
      </c>
      <c r="J44" s="35"/>
      <c r="K44" s="36">
        <f>SUM(I44/H44)</f>
        <v>0.010515724057390723</v>
      </c>
    </row>
    <row r="45" spans="2:11" ht="15.75">
      <c r="B45" s="53"/>
      <c r="C45" s="33" t="s">
        <v>0</v>
      </c>
      <c r="D45" s="34">
        <f>SUM(D36+D44)</f>
        <v>40.690000000000005</v>
      </c>
      <c r="E45" s="35">
        <f>SUM(F37+E44)</f>
        <v>0.3576388888888889</v>
      </c>
      <c r="F45" s="35"/>
      <c r="G45" s="36">
        <f>SUM(E45/D45)</f>
        <v>0.008789355834084267</v>
      </c>
      <c r="H45" s="34">
        <f>SUM(H36+H44)</f>
        <v>40.53</v>
      </c>
      <c r="I45" s="35">
        <f>SUM(J37+I44)</f>
        <v>0.3442974537037037</v>
      </c>
      <c r="J45" s="35"/>
      <c r="K45" s="36">
        <f>SUM(I45/H45)</f>
        <v>0.00849487919328161</v>
      </c>
    </row>
    <row r="46" spans="2:11" ht="15.75" thickBot="1">
      <c r="B46" s="54"/>
      <c r="C46" s="29" t="s">
        <v>15</v>
      </c>
      <c r="D46" s="30"/>
      <c r="E46" s="44">
        <v>0.002777777777777778</v>
      </c>
      <c r="F46" s="5">
        <f>SUM(E45+E46)</f>
        <v>0.36041666666666666</v>
      </c>
      <c r="G46" s="6"/>
      <c r="H46" s="30"/>
      <c r="I46" s="44">
        <v>0.002384259259259259</v>
      </c>
      <c r="J46" s="5">
        <f>SUM(I45+I46)</f>
        <v>0.34668171296296296</v>
      </c>
      <c r="K46" s="6"/>
    </row>
    <row r="47" spans="2:11" s="67" customFormat="1" ht="15.75" thickBot="1">
      <c r="B47" s="68"/>
      <c r="D47" s="69"/>
      <c r="E47" s="70"/>
      <c r="F47" s="70"/>
      <c r="G47" s="69"/>
      <c r="H47" s="69"/>
      <c r="I47" s="70"/>
      <c r="J47" s="70"/>
      <c r="K47" s="69"/>
    </row>
    <row r="48" spans="2:11" ht="15.75">
      <c r="B48" s="51" t="s">
        <v>34</v>
      </c>
      <c r="C48" s="52"/>
      <c r="D48" s="49" t="s">
        <v>61</v>
      </c>
      <c r="E48" s="49"/>
      <c r="F48" s="49"/>
      <c r="G48" s="50"/>
      <c r="H48" s="49" t="s">
        <v>61</v>
      </c>
      <c r="I48" s="49"/>
      <c r="J48" s="49"/>
      <c r="K48" s="50"/>
    </row>
    <row r="49" spans="2:11" ht="15">
      <c r="B49" s="25" t="s">
        <v>3</v>
      </c>
      <c r="C49" s="18" t="s">
        <v>4</v>
      </c>
      <c r="D49" s="19" t="s">
        <v>5</v>
      </c>
      <c r="E49" s="20" t="s">
        <v>6</v>
      </c>
      <c r="F49" s="20" t="s">
        <v>7</v>
      </c>
      <c r="G49" s="26" t="s">
        <v>8</v>
      </c>
      <c r="H49" s="19" t="s">
        <v>5</v>
      </c>
      <c r="I49" s="20" t="s">
        <v>6</v>
      </c>
      <c r="J49" s="20" t="s">
        <v>7</v>
      </c>
      <c r="K49" s="26" t="s">
        <v>8</v>
      </c>
    </row>
    <row r="50" spans="2:11" ht="15">
      <c r="B50" s="2" t="s">
        <v>35</v>
      </c>
      <c r="C50" s="21" t="s">
        <v>55</v>
      </c>
      <c r="D50" s="22">
        <v>3.08</v>
      </c>
      <c r="E50" s="43">
        <v>0.029166666666666664</v>
      </c>
      <c r="F50" s="4">
        <f>SUM(F46+E50)</f>
        <v>0.38958333333333334</v>
      </c>
      <c r="G50" s="27">
        <f>SUM(E50/D50)</f>
        <v>0.009469696969696968</v>
      </c>
      <c r="H50" s="65">
        <v>3.14</v>
      </c>
      <c r="I50" s="43">
        <v>0.028946759259259255</v>
      </c>
      <c r="J50" s="4">
        <f>SUM(J46+I50)</f>
        <v>0.37562847222222223</v>
      </c>
      <c r="K50" s="27">
        <f>SUM(I50/H50)</f>
        <v>0.009218713139891482</v>
      </c>
    </row>
    <row r="51" spans="2:11" ht="15">
      <c r="B51" s="2" t="s">
        <v>55</v>
      </c>
      <c r="C51" s="21" t="s">
        <v>36</v>
      </c>
      <c r="D51" s="22">
        <v>2.75</v>
      </c>
      <c r="E51" s="43">
        <v>0.027777777777777776</v>
      </c>
      <c r="F51" s="4">
        <f>SUM(F50+E51)</f>
        <v>0.4173611111111111</v>
      </c>
      <c r="G51" s="27">
        <f>SUM(E51/D51)</f>
        <v>0.0101010101010101</v>
      </c>
      <c r="H51" s="65">
        <v>2.86</v>
      </c>
      <c r="I51" s="43">
        <v>0.026805555555555555</v>
      </c>
      <c r="J51" s="4">
        <f>SUM(J50+I51)</f>
        <v>0.4024340277777778</v>
      </c>
      <c r="K51" s="27">
        <f>SUM(I51/H51)</f>
        <v>0.009372571872571872</v>
      </c>
    </row>
    <row r="52" spans="2:11" ht="15">
      <c r="B52" s="2" t="s">
        <v>37</v>
      </c>
      <c r="C52" s="21" t="s">
        <v>38</v>
      </c>
      <c r="D52" s="22">
        <v>3.62</v>
      </c>
      <c r="E52" s="43">
        <v>0.03888888888888889</v>
      </c>
      <c r="F52" s="4">
        <f>SUM(F51+E52)</f>
        <v>0.45625000000000004</v>
      </c>
      <c r="G52" s="27">
        <f>SUM(E52/D52)</f>
        <v>0.010742786985880909</v>
      </c>
      <c r="H52" s="22">
        <v>3.62</v>
      </c>
      <c r="I52" s="43">
        <v>0.0370949074074074</v>
      </c>
      <c r="J52" s="4">
        <f>SUM(J51+I52)</f>
        <v>0.4395289351851852</v>
      </c>
      <c r="K52" s="27">
        <f>SUM(I52/H52)</f>
        <v>0.01024721199099652</v>
      </c>
    </row>
    <row r="53" spans="2:11" ht="15.75">
      <c r="B53" s="53"/>
      <c r="C53" s="33" t="s">
        <v>14</v>
      </c>
      <c r="D53" s="34">
        <f>SUM(D50:D52)</f>
        <v>9.45</v>
      </c>
      <c r="E53" s="35">
        <f>SUM(E50:E52)</f>
        <v>0.09583333333333333</v>
      </c>
      <c r="F53" s="35"/>
      <c r="G53" s="36">
        <f>SUM(E53/D53)</f>
        <v>0.010141093474426807</v>
      </c>
      <c r="H53" s="34">
        <f>SUM(H50:H52)</f>
        <v>9.620000000000001</v>
      </c>
      <c r="I53" s="35">
        <f>SUM(I50:I52)</f>
        <v>0.09284722222222222</v>
      </c>
      <c r="J53" s="35"/>
      <c r="K53" s="36">
        <f>SUM(I53/H53)</f>
        <v>0.0096514784014784</v>
      </c>
    </row>
    <row r="54" spans="2:11" ht="15.75">
      <c r="B54" s="53"/>
      <c r="C54" s="33" t="s">
        <v>0</v>
      </c>
      <c r="D54" s="34">
        <f>SUM(D45+D53)</f>
        <v>50.14</v>
      </c>
      <c r="E54" s="35">
        <f>SUM(F46+E53)</f>
        <v>0.45625</v>
      </c>
      <c r="F54" s="35"/>
      <c r="G54" s="36">
        <f>SUM(E54/D54)</f>
        <v>0.009099521340247307</v>
      </c>
      <c r="H54" s="34">
        <f>SUM(H45+H53)</f>
        <v>50.150000000000006</v>
      </c>
      <c r="I54" s="35">
        <f>SUM(J46+I53)</f>
        <v>0.4395289351851852</v>
      </c>
      <c r="J54" s="35"/>
      <c r="K54" s="36">
        <f>SUM(I54/H54)</f>
        <v>0.008764285846165207</v>
      </c>
    </row>
    <row r="55" spans="2:11" ht="15.75" thickBot="1">
      <c r="B55" s="54"/>
      <c r="C55" s="29" t="s">
        <v>15</v>
      </c>
      <c r="D55" s="30"/>
      <c r="E55" s="44">
        <v>0.003472222222222222</v>
      </c>
      <c r="F55" s="5">
        <f>SUM(E54+E55)</f>
        <v>0.4597222222222222</v>
      </c>
      <c r="G55" s="6"/>
      <c r="H55" s="30"/>
      <c r="I55" s="44">
        <v>0.006597222222222222</v>
      </c>
      <c r="J55" s="5">
        <f>SUM(I54+I55)</f>
        <v>0.4461261574074074</v>
      </c>
      <c r="K55" s="6"/>
    </row>
    <row r="56" spans="2:11" s="67" customFormat="1" ht="18.75" customHeight="1" thickBot="1">
      <c r="B56" s="68"/>
      <c r="D56" s="69"/>
      <c r="E56" s="91"/>
      <c r="F56" s="91"/>
      <c r="G56" s="69"/>
      <c r="H56" s="69"/>
      <c r="I56" s="91"/>
      <c r="J56" s="91"/>
      <c r="K56" s="69"/>
    </row>
    <row r="57" spans="2:11" ht="15.75">
      <c r="B57" s="51" t="s">
        <v>39</v>
      </c>
      <c r="C57" s="52"/>
      <c r="D57" s="49" t="s">
        <v>61</v>
      </c>
      <c r="E57" s="49"/>
      <c r="F57" s="49"/>
      <c r="G57" s="50"/>
      <c r="H57" s="49" t="s">
        <v>61</v>
      </c>
      <c r="I57" s="49"/>
      <c r="J57" s="49"/>
      <c r="K57" s="50"/>
    </row>
    <row r="58" spans="2:11" ht="15">
      <c r="B58" s="25" t="s">
        <v>3</v>
      </c>
      <c r="C58" s="18" t="s">
        <v>4</v>
      </c>
      <c r="D58" s="19" t="s">
        <v>5</v>
      </c>
      <c r="E58" s="20" t="s">
        <v>6</v>
      </c>
      <c r="F58" s="20" t="s">
        <v>7</v>
      </c>
      <c r="G58" s="26" t="s">
        <v>8</v>
      </c>
      <c r="H58" s="19" t="s">
        <v>5</v>
      </c>
      <c r="I58" s="20" t="s">
        <v>6</v>
      </c>
      <c r="J58" s="20" t="s">
        <v>7</v>
      </c>
      <c r="K58" s="26" t="s">
        <v>8</v>
      </c>
    </row>
    <row r="59" spans="2:11" ht="15">
      <c r="B59" s="2" t="s">
        <v>38</v>
      </c>
      <c r="C59" s="21" t="s">
        <v>40</v>
      </c>
      <c r="D59" s="22">
        <v>2.65</v>
      </c>
      <c r="E59" s="43">
        <v>0.025</v>
      </c>
      <c r="F59" s="4">
        <f>SUM(F55+E59)</f>
        <v>0.4847222222222222</v>
      </c>
      <c r="G59" s="27">
        <f>SUM(E59/D59)</f>
        <v>0.009433962264150945</v>
      </c>
      <c r="H59" s="65">
        <v>2.51</v>
      </c>
      <c r="I59" s="43">
        <v>0.0240625</v>
      </c>
      <c r="J59" s="4">
        <f>SUM(J55+I59)</f>
        <v>0.4701886574074074</v>
      </c>
      <c r="K59" s="27">
        <f>SUM(I59/H59)</f>
        <v>0.009586653386454185</v>
      </c>
    </row>
    <row r="60" spans="2:11" ht="15">
      <c r="B60" s="2" t="s">
        <v>40</v>
      </c>
      <c r="C60" s="21" t="s">
        <v>20</v>
      </c>
      <c r="D60" s="22">
        <v>3.34</v>
      </c>
      <c r="E60" s="43">
        <v>0.027777777777777776</v>
      </c>
      <c r="F60" s="4">
        <f>SUM(F59+E60)</f>
        <v>0.5125</v>
      </c>
      <c r="G60" s="27">
        <f>SUM(E60/D60)</f>
        <v>0.0083166999334664</v>
      </c>
      <c r="H60" s="65">
        <v>3.34</v>
      </c>
      <c r="I60" s="94">
        <v>0.026736111111111113</v>
      </c>
      <c r="J60" s="4">
        <f>SUM(J59+I60)</f>
        <v>0.4969247685185185</v>
      </c>
      <c r="K60" s="27">
        <f>SUM(I60/H60)</f>
        <v>0.008004823685961412</v>
      </c>
    </row>
    <row r="61" spans="2:11" ht="15">
      <c r="B61" s="2" t="s">
        <v>41</v>
      </c>
      <c r="C61" s="21" t="s">
        <v>42</v>
      </c>
      <c r="D61" s="22">
        <v>3.22</v>
      </c>
      <c r="E61" s="43">
        <v>0.027083333333333334</v>
      </c>
      <c r="F61" s="4">
        <f>SUM(F60+E61)</f>
        <v>0.5395833333333333</v>
      </c>
      <c r="G61" s="27">
        <f>SUM(E61/D61)</f>
        <v>0.008410973084886128</v>
      </c>
      <c r="H61" s="22">
        <v>3.33</v>
      </c>
      <c r="I61" s="95">
        <v>0.03047916666666667</v>
      </c>
      <c r="J61" s="4">
        <f>SUM(J60+I61)</f>
        <v>0.5274039351851851</v>
      </c>
      <c r="K61" s="27">
        <f>SUM(I61/H61)</f>
        <v>0.009152902902902903</v>
      </c>
    </row>
    <row r="62" spans="2:11" ht="15.75">
      <c r="B62" s="53"/>
      <c r="C62" s="33" t="s">
        <v>14</v>
      </c>
      <c r="D62" s="34">
        <f>SUM(D59:D61)</f>
        <v>9.21</v>
      </c>
      <c r="E62" s="35">
        <f>SUM(E59:E61)</f>
        <v>0.0798611111111111</v>
      </c>
      <c r="F62" s="35"/>
      <c r="G62" s="36">
        <f>SUM(E62/D62)</f>
        <v>0.008671130413801423</v>
      </c>
      <c r="H62" s="34">
        <f>SUM(H59:H61)</f>
        <v>9.18</v>
      </c>
      <c r="I62" s="35">
        <f>SUM(I59:I61)</f>
        <v>0.08127777777777778</v>
      </c>
      <c r="J62" s="35"/>
      <c r="K62" s="36">
        <f>SUM(I62/H62)</f>
        <v>0.008853788428951829</v>
      </c>
    </row>
    <row r="63" spans="2:11" ht="15.75">
      <c r="B63" s="53"/>
      <c r="C63" s="33" t="s">
        <v>0</v>
      </c>
      <c r="D63" s="34">
        <f>SUM(D54+D62)</f>
        <v>59.35</v>
      </c>
      <c r="E63" s="35">
        <f>SUM(F55+E62)</f>
        <v>0.5395833333333333</v>
      </c>
      <c r="F63" s="35"/>
      <c r="G63" s="36">
        <f>SUM(E63/D63)</f>
        <v>0.009091547318169054</v>
      </c>
      <c r="H63" s="34">
        <f>SUM(H54+H62)</f>
        <v>59.330000000000005</v>
      </c>
      <c r="I63" s="35">
        <f>SUM(J55+I62)</f>
        <v>0.5274039351851851</v>
      </c>
      <c r="J63" s="35"/>
      <c r="K63" s="36">
        <f>SUM(I63/H63)</f>
        <v>0.008889329768838447</v>
      </c>
    </row>
    <row r="64" spans="2:11" ht="15.75" thickBot="1">
      <c r="B64" s="54"/>
      <c r="C64" s="29" t="s">
        <v>15</v>
      </c>
      <c r="D64" s="30"/>
      <c r="E64" s="44">
        <v>0.002777777777777778</v>
      </c>
      <c r="F64" s="5">
        <f>SUM(E63+E64)</f>
        <v>0.5423611111111111</v>
      </c>
      <c r="G64" s="6"/>
      <c r="H64" s="30"/>
      <c r="I64" s="44">
        <v>0.004398148148148148</v>
      </c>
      <c r="J64" s="5">
        <f>SUM(I63+I64)</f>
        <v>0.5318020833333332</v>
      </c>
      <c r="K64" s="6"/>
    </row>
    <row r="65" spans="2:11" s="67" customFormat="1" ht="10.5" customHeight="1" thickBot="1">
      <c r="B65" s="68"/>
      <c r="D65" s="69"/>
      <c r="E65" s="92"/>
      <c r="F65" s="93"/>
      <c r="G65" s="69"/>
      <c r="H65" s="69"/>
      <c r="I65" s="92"/>
      <c r="J65" s="93"/>
      <c r="K65" s="69"/>
    </row>
    <row r="66" spans="2:11" ht="15.75">
      <c r="B66" s="51" t="s">
        <v>57</v>
      </c>
      <c r="C66" s="52"/>
      <c r="D66" s="49" t="s">
        <v>61</v>
      </c>
      <c r="E66" s="49"/>
      <c r="F66" s="49"/>
      <c r="G66" s="50"/>
      <c r="H66" s="49" t="s">
        <v>61</v>
      </c>
      <c r="I66" s="49"/>
      <c r="J66" s="49"/>
      <c r="K66" s="50"/>
    </row>
    <row r="67" spans="2:11" ht="15">
      <c r="B67" s="25" t="s">
        <v>3</v>
      </c>
      <c r="C67" s="18" t="s">
        <v>4</v>
      </c>
      <c r="D67" s="19" t="s">
        <v>5</v>
      </c>
      <c r="E67" s="20" t="s">
        <v>6</v>
      </c>
      <c r="F67" s="20" t="s">
        <v>7</v>
      </c>
      <c r="G67" s="26" t="s">
        <v>8</v>
      </c>
      <c r="H67" s="19" t="s">
        <v>5</v>
      </c>
      <c r="I67" s="20" t="s">
        <v>6</v>
      </c>
      <c r="J67" s="20" t="s">
        <v>7</v>
      </c>
      <c r="K67" s="26" t="s">
        <v>8</v>
      </c>
    </row>
    <row r="68" spans="2:11" ht="15">
      <c r="B68" s="2" t="s">
        <v>42</v>
      </c>
      <c r="C68" s="21" t="s">
        <v>30</v>
      </c>
      <c r="D68" s="22">
        <v>3.24</v>
      </c>
      <c r="E68" s="43">
        <v>0.034027777777777775</v>
      </c>
      <c r="F68" s="4">
        <f>SUM(F64+E68)</f>
        <v>0.5763888888888888</v>
      </c>
      <c r="G68" s="27">
        <f>SUM(E68/D68)</f>
        <v>0.010502400548696843</v>
      </c>
      <c r="H68" s="65">
        <v>3.16</v>
      </c>
      <c r="I68" s="64">
        <v>0.029861111111111113</v>
      </c>
      <c r="J68" s="4">
        <f>SUM(J64+I68)</f>
        <v>0.5616631944444443</v>
      </c>
      <c r="K68" s="27">
        <f>SUM(I68/H68)</f>
        <v>0.00944971870604782</v>
      </c>
    </row>
    <row r="69" spans="2:11" ht="15">
      <c r="B69" s="2" t="s">
        <v>30</v>
      </c>
      <c r="C69" s="21" t="s">
        <v>20</v>
      </c>
      <c r="D69" s="22">
        <v>4.23</v>
      </c>
      <c r="E69" s="43">
        <v>0.03819444444444444</v>
      </c>
      <c r="F69" s="4">
        <f>SUM(F68+E69)</f>
        <v>0.6145833333333333</v>
      </c>
      <c r="G69" s="27">
        <f>SUM(E69/D69)</f>
        <v>0.009029419490412397</v>
      </c>
      <c r="H69" s="65">
        <v>4.24</v>
      </c>
      <c r="I69" s="64">
        <v>0.04070254629629629</v>
      </c>
      <c r="J69" s="4">
        <f>SUM(J68+I69)</f>
        <v>0.6023657407407407</v>
      </c>
      <c r="K69" s="27">
        <f>SUM(I69/H69)</f>
        <v>0.0095996571453529</v>
      </c>
    </row>
    <row r="70" spans="2:11" ht="15">
      <c r="B70" s="2" t="s">
        <v>20</v>
      </c>
      <c r="C70" s="21" t="s">
        <v>56</v>
      </c>
      <c r="D70" s="22">
        <v>3.34</v>
      </c>
      <c r="E70" s="43">
        <v>0.034027777777777775</v>
      </c>
      <c r="F70" s="4">
        <f>SUM(F69+E70)</f>
        <v>0.648611111111111</v>
      </c>
      <c r="G70" s="27">
        <f>SUM(E70/D70)</f>
        <v>0.010187957418496341</v>
      </c>
      <c r="H70" s="65">
        <v>3.34</v>
      </c>
      <c r="I70" s="64">
        <v>0.030921296296296294</v>
      </c>
      <c r="J70" s="4">
        <f>SUM(J69+I70)</f>
        <v>0.6332870370370369</v>
      </c>
      <c r="K70" s="27">
        <f>SUM(I70/H70)</f>
        <v>0.00925787314260368</v>
      </c>
    </row>
    <row r="71" spans="2:11" ht="15.75">
      <c r="B71" s="53"/>
      <c r="C71" s="33" t="s">
        <v>14</v>
      </c>
      <c r="D71" s="34">
        <f>SUM(D68:D70)</f>
        <v>10.81</v>
      </c>
      <c r="E71" s="35">
        <f>SUM(E68:E70)</f>
        <v>0.10624999999999998</v>
      </c>
      <c r="F71" s="35"/>
      <c r="G71" s="36">
        <f>SUM(E71/D71)</f>
        <v>0.009828862164662347</v>
      </c>
      <c r="H71" s="34">
        <f>SUM(H68:H70)</f>
        <v>10.74</v>
      </c>
      <c r="I71" s="35">
        <f>SUM(I68:I70)</f>
        <v>0.1014849537037037</v>
      </c>
      <c r="J71" s="35"/>
      <c r="K71" s="36">
        <f>SUM(I71/H71)</f>
        <v>0.009449250810400716</v>
      </c>
    </row>
    <row r="72" spans="2:11" ht="15.75">
      <c r="B72" s="53"/>
      <c r="C72" s="33" t="s">
        <v>0</v>
      </c>
      <c r="D72" s="34">
        <f>SUM(D63+D71)</f>
        <v>70.16</v>
      </c>
      <c r="E72" s="35">
        <f>SUM(F64+E71)</f>
        <v>0.648611111111111</v>
      </c>
      <c r="F72" s="35"/>
      <c r="G72" s="36">
        <f>SUM(E72/D72)</f>
        <v>0.009244742176612187</v>
      </c>
      <c r="H72" s="34">
        <f>SUM(H63+H71)</f>
        <v>70.07000000000001</v>
      </c>
      <c r="I72" s="35">
        <f>SUM(J64+I71)</f>
        <v>0.6332870370370369</v>
      </c>
      <c r="J72" s="35"/>
      <c r="K72" s="36">
        <f>SUM(I72/H72)</f>
        <v>0.009037919752205465</v>
      </c>
    </row>
    <row r="73" spans="2:11" ht="15.75" thickBot="1">
      <c r="B73" s="54"/>
      <c r="C73" s="29" t="s">
        <v>15</v>
      </c>
      <c r="D73" s="30"/>
      <c r="E73" s="44">
        <v>0.0020833333333333333</v>
      </c>
      <c r="F73" s="5">
        <f>SUM(E72+E73)</f>
        <v>0.6506944444444444</v>
      </c>
      <c r="G73" s="6"/>
      <c r="H73" s="30"/>
      <c r="I73" s="44">
        <v>0.003414351851851852</v>
      </c>
      <c r="J73" s="5">
        <f>SUM(I72+I73)</f>
        <v>0.6367013888888888</v>
      </c>
      <c r="K73" s="6"/>
    </row>
    <row r="74" spans="2:11" s="67" customFormat="1" ht="9.75" customHeight="1" thickBot="1">
      <c r="B74" s="68"/>
      <c r="D74" s="69"/>
      <c r="E74" s="91"/>
      <c r="F74" s="91"/>
      <c r="G74" s="69"/>
      <c r="H74" s="69"/>
      <c r="I74" s="91"/>
      <c r="J74" s="91"/>
      <c r="K74" s="69"/>
    </row>
    <row r="75" spans="2:11" ht="15.75">
      <c r="B75" s="51" t="s">
        <v>58</v>
      </c>
      <c r="C75" s="52"/>
      <c r="D75" s="49" t="s">
        <v>61</v>
      </c>
      <c r="E75" s="49"/>
      <c r="F75" s="49"/>
      <c r="G75" s="50"/>
      <c r="H75" s="49" t="s">
        <v>61</v>
      </c>
      <c r="I75" s="49"/>
      <c r="J75" s="49"/>
      <c r="K75" s="50"/>
    </row>
    <row r="76" spans="2:11" ht="15">
      <c r="B76" s="25" t="s">
        <v>3</v>
      </c>
      <c r="C76" s="18" t="s">
        <v>4</v>
      </c>
      <c r="D76" s="19" t="s">
        <v>5</v>
      </c>
      <c r="E76" s="20" t="s">
        <v>6</v>
      </c>
      <c r="F76" s="20" t="s">
        <v>7</v>
      </c>
      <c r="G76" s="26" t="s">
        <v>8</v>
      </c>
      <c r="H76" s="19" t="s">
        <v>5</v>
      </c>
      <c r="I76" s="20" t="s">
        <v>6</v>
      </c>
      <c r="J76" s="20" t="s">
        <v>7</v>
      </c>
      <c r="K76" s="26" t="s">
        <v>8</v>
      </c>
    </row>
    <row r="77" spans="2:11" ht="15">
      <c r="B77" s="2" t="s">
        <v>56</v>
      </c>
      <c r="C77" s="21" t="s">
        <v>66</v>
      </c>
      <c r="D77" s="22">
        <v>4.4</v>
      </c>
      <c r="E77" s="43">
        <v>0.03888888888888889</v>
      </c>
      <c r="F77" s="4">
        <f>SUM(F73+E77)</f>
        <v>0.6895833333333332</v>
      </c>
      <c r="G77" s="27">
        <f>SUM(E77/D77)</f>
        <v>0.008838383838383838</v>
      </c>
      <c r="H77" s="65">
        <v>4.42</v>
      </c>
      <c r="I77" s="66">
        <v>0.045931712962962966</v>
      </c>
      <c r="J77" s="4">
        <f>SUM(J73+I77)</f>
        <v>0.6826331018518518</v>
      </c>
      <c r="K77" s="27">
        <f>SUM(I77/H77)</f>
        <v>0.010391790263113793</v>
      </c>
    </row>
    <row r="78" spans="2:11" ht="15">
      <c r="B78" s="2" t="s">
        <v>66</v>
      </c>
      <c r="C78" s="21" t="s">
        <v>20</v>
      </c>
      <c r="D78" s="22">
        <v>2.72</v>
      </c>
      <c r="E78" s="43">
        <v>0.03680555555555556</v>
      </c>
      <c r="F78" s="4">
        <f>SUM(F77+E78)</f>
        <v>0.7263888888888888</v>
      </c>
      <c r="G78" s="27">
        <f>SUM(E78/D78)</f>
        <v>0.013531454248366012</v>
      </c>
      <c r="H78" s="65">
        <v>2.7</v>
      </c>
      <c r="I78" s="64">
        <v>0.03983333333333333</v>
      </c>
      <c r="J78" s="4">
        <f>SUM(J77+I78)</f>
        <v>0.722466435185185</v>
      </c>
      <c r="K78" s="27">
        <f>SUM(I78/H78)</f>
        <v>0.014753086419753085</v>
      </c>
    </row>
    <row r="79" spans="2:11" ht="15">
      <c r="B79" s="2" t="s">
        <v>20</v>
      </c>
      <c r="C79" s="21" t="s">
        <v>51</v>
      </c>
      <c r="D79" s="22">
        <v>3.41</v>
      </c>
      <c r="E79" s="43">
        <v>0.03333333333333333</v>
      </c>
      <c r="F79" s="4">
        <f>SUM(F78+E79)</f>
        <v>0.7597222222222221</v>
      </c>
      <c r="G79" s="27">
        <f>SUM(E79/D79)</f>
        <v>0.009775171065493646</v>
      </c>
      <c r="H79" s="65">
        <v>3.34</v>
      </c>
      <c r="I79" s="64">
        <v>0.030921296296296294</v>
      </c>
      <c r="J79" s="4">
        <f>SUM(J78+I79)</f>
        <v>0.7533877314814813</v>
      </c>
      <c r="K79" s="27">
        <f>SUM(I79/H79)</f>
        <v>0.00925787314260368</v>
      </c>
    </row>
    <row r="80" spans="2:11" ht="15.75">
      <c r="B80" s="53"/>
      <c r="C80" s="33" t="s">
        <v>14</v>
      </c>
      <c r="D80" s="34">
        <f>SUM(D77:D79)</f>
        <v>10.530000000000001</v>
      </c>
      <c r="E80" s="35">
        <f>SUM(E77:E79)</f>
        <v>0.10902777777777778</v>
      </c>
      <c r="F80" s="35"/>
      <c r="G80" s="36">
        <f>SUM(E80/D80)</f>
        <v>0.010354014983644612</v>
      </c>
      <c r="H80" s="34">
        <f>SUM(H77:H79)</f>
        <v>10.46</v>
      </c>
      <c r="I80" s="35">
        <f>SUM(I77:I79)</f>
        <v>0.1166863425925926</v>
      </c>
      <c r="J80" s="35"/>
      <c r="K80" s="36">
        <f>SUM(I80/H80)</f>
        <v>0.011155482083421854</v>
      </c>
    </row>
    <row r="81" spans="2:11" ht="15.75">
      <c r="B81" s="53"/>
      <c r="C81" s="33" t="s">
        <v>0</v>
      </c>
      <c r="D81" s="34">
        <f>SUM(D72+D80)</f>
        <v>80.69</v>
      </c>
      <c r="E81" s="35">
        <f>SUM(F73+E80)</f>
        <v>0.7597222222222222</v>
      </c>
      <c r="F81" s="35"/>
      <c r="G81" s="36">
        <f>SUM(E81/D81)</f>
        <v>0.009415320637281227</v>
      </c>
      <c r="H81" s="34">
        <f>SUM(H72+H80)</f>
        <v>80.53</v>
      </c>
      <c r="I81" s="35">
        <f>SUM(J73+I80)</f>
        <v>0.7533877314814814</v>
      </c>
      <c r="J81" s="35"/>
      <c r="K81" s="36">
        <f>SUM(I81/H81)</f>
        <v>0.009355367334924642</v>
      </c>
    </row>
    <row r="82" spans="2:11" ht="15.75" thickBot="1">
      <c r="B82" s="54"/>
      <c r="C82" s="29" t="s">
        <v>15</v>
      </c>
      <c r="D82" s="30"/>
      <c r="E82" s="37">
        <v>0.003472222222222222</v>
      </c>
      <c r="F82" s="5">
        <f>SUM(E81+E82)</f>
        <v>0.7631944444444444</v>
      </c>
      <c r="G82" s="6"/>
      <c r="H82" s="30"/>
      <c r="I82" s="37">
        <v>0.003472222222222222</v>
      </c>
      <c r="J82" s="5">
        <f>SUM(I81+I82)</f>
        <v>0.7568599537037036</v>
      </c>
      <c r="K82" s="6"/>
    </row>
    <row r="83" spans="2:11" s="67" customFormat="1" ht="10.5" customHeight="1" thickBot="1">
      <c r="B83" s="68"/>
      <c r="D83" s="69"/>
      <c r="E83" s="70"/>
      <c r="F83" s="70"/>
      <c r="G83" s="69"/>
      <c r="H83" s="69"/>
      <c r="I83" s="70"/>
      <c r="J83" s="70"/>
      <c r="K83" s="69"/>
    </row>
    <row r="84" spans="2:11" ht="15.75">
      <c r="B84" s="51" t="s">
        <v>43</v>
      </c>
      <c r="C84" s="52"/>
      <c r="D84" s="49" t="s">
        <v>61</v>
      </c>
      <c r="E84" s="49"/>
      <c r="F84" s="49"/>
      <c r="G84" s="50"/>
      <c r="H84" s="49" t="s">
        <v>61</v>
      </c>
      <c r="I84" s="49"/>
      <c r="J84" s="49"/>
      <c r="K84" s="50"/>
    </row>
    <row r="85" spans="2:11" ht="15">
      <c r="B85" s="25" t="s">
        <v>3</v>
      </c>
      <c r="C85" s="18" t="s">
        <v>4</v>
      </c>
      <c r="D85" s="19" t="s">
        <v>5</v>
      </c>
      <c r="E85" s="20" t="s">
        <v>6</v>
      </c>
      <c r="F85" s="20" t="s">
        <v>7</v>
      </c>
      <c r="G85" s="26" t="s">
        <v>8</v>
      </c>
      <c r="H85" s="19" t="s">
        <v>5</v>
      </c>
      <c r="I85" s="20" t="s">
        <v>6</v>
      </c>
      <c r="J85" s="20" t="s">
        <v>7</v>
      </c>
      <c r="K85" s="26" t="s">
        <v>8</v>
      </c>
    </row>
    <row r="86" spans="2:11" ht="15">
      <c r="B86" s="2" t="s">
        <v>44</v>
      </c>
      <c r="C86" s="21" t="s">
        <v>20</v>
      </c>
      <c r="D86" s="22">
        <v>2.98</v>
      </c>
      <c r="E86" s="43">
        <v>0.03888888888888889</v>
      </c>
      <c r="F86" s="4">
        <f>SUM(F82+E86)</f>
        <v>0.8020833333333333</v>
      </c>
      <c r="G86" s="27">
        <f>SUM(E86/D86)</f>
        <v>0.013049962714392245</v>
      </c>
      <c r="H86" s="22">
        <v>2.98</v>
      </c>
      <c r="I86" s="43">
        <v>0.03715277777777778</v>
      </c>
      <c r="J86" s="4">
        <f>SUM(J82+I86)</f>
        <v>0.7940127314814814</v>
      </c>
      <c r="K86" s="27">
        <f>SUM(I86/H86)</f>
        <v>0.012467375093214019</v>
      </c>
    </row>
    <row r="87" spans="2:11" ht="15">
      <c r="B87" s="2" t="s">
        <v>20</v>
      </c>
      <c r="C87" s="21" t="s">
        <v>45</v>
      </c>
      <c r="D87" s="22">
        <v>3.48</v>
      </c>
      <c r="E87" s="43">
        <v>0.03819444444444444</v>
      </c>
      <c r="F87" s="4">
        <f>SUM(F86+E87)</f>
        <v>0.8402777777777777</v>
      </c>
      <c r="G87" s="27">
        <f>SUM(E87/D87)</f>
        <v>0.010975415070242656</v>
      </c>
      <c r="H87" s="22">
        <v>3.48</v>
      </c>
      <c r="I87" s="43">
        <v>0.03211805555555556</v>
      </c>
      <c r="J87" s="4">
        <f>SUM(J86+I87)</f>
        <v>0.826130787037037</v>
      </c>
      <c r="K87" s="27">
        <f>SUM(I87/H87)</f>
        <v>0.00922932630906769</v>
      </c>
    </row>
    <row r="88" spans="2:11" ht="15">
      <c r="B88" s="2" t="s">
        <v>45</v>
      </c>
      <c r="C88" s="21" t="s">
        <v>46</v>
      </c>
      <c r="D88" s="22">
        <v>1.1</v>
      </c>
      <c r="E88" s="45">
        <v>0.010416666666666666</v>
      </c>
      <c r="F88" s="4">
        <f>SUM(F87+E88)</f>
        <v>0.8506944444444443</v>
      </c>
      <c r="G88" s="27">
        <f>SUM(E88/D88)</f>
        <v>0.009469696969696968</v>
      </c>
      <c r="H88" s="22">
        <v>1.1</v>
      </c>
      <c r="I88" s="45">
        <v>0.009375</v>
      </c>
      <c r="J88" s="4">
        <f>SUM(J87+I88)</f>
        <v>0.835505787037037</v>
      </c>
      <c r="K88" s="27">
        <f>SUM(I88/H88)</f>
        <v>0.008522727272727272</v>
      </c>
    </row>
    <row r="89" spans="2:11" ht="15.75">
      <c r="B89" s="53"/>
      <c r="C89" s="33" t="s">
        <v>14</v>
      </c>
      <c r="D89" s="34">
        <f>SUM(D86:D88)</f>
        <v>7.5600000000000005</v>
      </c>
      <c r="E89" s="35">
        <f>SUM(E86:E88)</f>
        <v>0.08750000000000001</v>
      </c>
      <c r="F89" s="35"/>
      <c r="G89" s="36">
        <f>SUM(E89/D89)</f>
        <v>0.011574074074074075</v>
      </c>
      <c r="H89" s="34">
        <f>SUM(H86:H88)</f>
        <v>7.5600000000000005</v>
      </c>
      <c r="I89" s="35">
        <f>SUM(I86:I88)</f>
        <v>0.07864583333333333</v>
      </c>
      <c r="J89" s="35"/>
      <c r="K89" s="36">
        <f>SUM(I89/H89)</f>
        <v>0.010402888007054674</v>
      </c>
    </row>
    <row r="90" spans="2:11" ht="15.75">
      <c r="B90" s="53"/>
      <c r="C90" s="33" t="s">
        <v>0</v>
      </c>
      <c r="D90" s="34">
        <f>SUM(D81+D89)</f>
        <v>88.25</v>
      </c>
      <c r="E90" s="35">
        <f>SUM(F82+E89)</f>
        <v>0.8506944444444444</v>
      </c>
      <c r="F90" s="35"/>
      <c r="G90" s="36">
        <f>SUM(E90/D90)</f>
        <v>0.00963959710418634</v>
      </c>
      <c r="H90" s="34">
        <f>SUM(H81+H89)</f>
        <v>88.09</v>
      </c>
      <c r="I90" s="35">
        <f>SUM(J82+I89)</f>
        <v>0.8355057870370369</v>
      </c>
      <c r="J90" s="35"/>
      <c r="K90" s="36">
        <f>SUM(I90/H90)</f>
        <v>0.009484683698910625</v>
      </c>
    </row>
    <row r="91" spans="2:11" ht="15.75" thickBot="1">
      <c r="B91" s="54"/>
      <c r="C91" s="29" t="s">
        <v>15</v>
      </c>
      <c r="D91" s="30"/>
      <c r="E91" s="44">
        <v>0.001388888888888889</v>
      </c>
      <c r="F91" s="5">
        <f>SUM(E90+E91)</f>
        <v>0.8520833333333333</v>
      </c>
      <c r="G91" s="6"/>
      <c r="H91" s="30"/>
      <c r="I91" s="44">
        <v>0.001388888888888889</v>
      </c>
      <c r="J91" s="5">
        <f>SUM(I90+I91)</f>
        <v>0.8368946759259258</v>
      </c>
      <c r="K91" s="6"/>
    </row>
    <row r="92" spans="2:11" s="67" customFormat="1" ht="15.75" thickBot="1">
      <c r="B92" s="68"/>
      <c r="D92" s="69"/>
      <c r="E92" s="70"/>
      <c r="F92" s="70"/>
      <c r="G92" s="69"/>
      <c r="H92" s="69"/>
      <c r="I92" s="70"/>
      <c r="J92" s="70"/>
      <c r="K92" s="69"/>
    </row>
    <row r="93" spans="2:11" ht="15.75">
      <c r="B93" s="51" t="s">
        <v>47</v>
      </c>
      <c r="C93" s="52"/>
      <c r="D93" s="49" t="s">
        <v>61</v>
      </c>
      <c r="E93" s="49"/>
      <c r="F93" s="49"/>
      <c r="G93" s="50"/>
      <c r="H93" s="49" t="s">
        <v>61</v>
      </c>
      <c r="I93" s="49"/>
      <c r="J93" s="49"/>
      <c r="K93" s="50"/>
    </row>
    <row r="94" spans="2:11" ht="15">
      <c r="B94" s="25" t="s">
        <v>3</v>
      </c>
      <c r="C94" s="18" t="s">
        <v>4</v>
      </c>
      <c r="D94" s="19" t="s">
        <v>5</v>
      </c>
      <c r="E94" s="20" t="s">
        <v>6</v>
      </c>
      <c r="F94" s="20" t="s">
        <v>7</v>
      </c>
      <c r="G94" s="26" t="s">
        <v>8</v>
      </c>
      <c r="H94" s="19" t="s">
        <v>5</v>
      </c>
      <c r="I94" s="20" t="s">
        <v>6</v>
      </c>
      <c r="J94" s="20" t="s">
        <v>7</v>
      </c>
      <c r="K94" s="26" t="s">
        <v>8</v>
      </c>
    </row>
    <row r="95" spans="2:11" ht="15">
      <c r="B95" s="2" t="s">
        <v>48</v>
      </c>
      <c r="C95" s="21" t="s">
        <v>59</v>
      </c>
      <c r="D95" s="22">
        <v>3.18</v>
      </c>
      <c r="E95" s="43">
        <v>0.034722222222222224</v>
      </c>
      <c r="F95" s="4">
        <f>SUM(F91+E95)</f>
        <v>0.8868055555555555</v>
      </c>
      <c r="G95" s="27">
        <f>SUM(E95/D95)</f>
        <v>0.010918937805730259</v>
      </c>
      <c r="H95" s="22">
        <v>3.18</v>
      </c>
      <c r="I95" s="43">
        <v>0.03225694444444444</v>
      </c>
      <c r="J95" s="4">
        <f>SUM(J91+I95)</f>
        <v>0.8691516203703703</v>
      </c>
      <c r="K95" s="27">
        <f>SUM(I95/H95)</f>
        <v>0.01014369322152341</v>
      </c>
    </row>
    <row r="96" spans="2:11" ht="15">
      <c r="B96" s="2" t="s">
        <v>59</v>
      </c>
      <c r="C96" s="21" t="s">
        <v>49</v>
      </c>
      <c r="D96" s="22">
        <v>2.67</v>
      </c>
      <c r="E96" s="43">
        <v>0.018055555555555557</v>
      </c>
      <c r="F96" s="4">
        <f>SUM(F95+E96)</f>
        <v>0.9048611111111111</v>
      </c>
      <c r="G96" s="27">
        <f>SUM(E96/D96)</f>
        <v>0.006762380357885977</v>
      </c>
      <c r="H96" s="22">
        <v>2.67</v>
      </c>
      <c r="I96" s="43">
        <v>0.017847222222222223</v>
      </c>
      <c r="J96" s="4">
        <f>SUM(J95+I96)</f>
        <v>0.8869988425925925</v>
      </c>
      <c r="K96" s="27">
        <f>SUM(I96/H96)</f>
        <v>0.006684352892218061</v>
      </c>
    </row>
    <row r="97" spans="2:11" ht="15.75" thickBot="1">
      <c r="B97" s="96" t="s">
        <v>49</v>
      </c>
      <c r="C97" s="97" t="s">
        <v>50</v>
      </c>
      <c r="D97" s="98">
        <v>1.12</v>
      </c>
      <c r="E97" s="99">
        <v>0.008333333333333333</v>
      </c>
      <c r="F97" s="100">
        <f>SUM(F96+E97)</f>
        <v>0.9131944444444444</v>
      </c>
      <c r="G97" s="101">
        <f>SUM(E97/D97)</f>
        <v>0.00744047619047619</v>
      </c>
      <c r="H97" s="98">
        <v>1.12</v>
      </c>
      <c r="I97" s="99">
        <v>0.006712962962962962</v>
      </c>
      <c r="J97" s="100">
        <f>SUM(J96+I97)</f>
        <v>0.8937118055555555</v>
      </c>
      <c r="K97" s="101">
        <f>SUM(I97/H97)</f>
        <v>0.00599371693121693</v>
      </c>
    </row>
    <row r="98" spans="2:11" ht="15.75">
      <c r="B98" s="102"/>
      <c r="C98" s="103" t="s">
        <v>14</v>
      </c>
      <c r="D98" s="104">
        <f>SUM(D95:D97)</f>
        <v>6.97</v>
      </c>
      <c r="E98" s="105">
        <f>SUM(E95:E97)</f>
        <v>0.061111111111111116</v>
      </c>
      <c r="F98" s="105"/>
      <c r="G98" s="106">
        <f>SUM(E98/D98)</f>
        <v>0.008767734736170893</v>
      </c>
      <c r="H98" s="104">
        <f>SUM(H95:H97)</f>
        <v>6.97</v>
      </c>
      <c r="I98" s="105">
        <f>SUM(I95:I97)</f>
        <v>0.05681712962962963</v>
      </c>
      <c r="J98" s="105"/>
      <c r="K98" s="106">
        <f>SUM(I98/H98)</f>
        <v>0.008151668526489186</v>
      </c>
    </row>
    <row r="99" spans="2:11" ht="16.5" thickBot="1">
      <c r="B99" s="107"/>
      <c r="C99" s="108" t="s">
        <v>0</v>
      </c>
      <c r="D99" s="109">
        <f>SUM(D90+D98)</f>
        <v>95.22</v>
      </c>
      <c r="E99" s="110">
        <f>SUM(F91+E98)</f>
        <v>0.9131944444444444</v>
      </c>
      <c r="F99" s="110"/>
      <c r="G99" s="111">
        <f>SUM(E99/D99)</f>
        <v>0.009590363835795467</v>
      </c>
      <c r="H99" s="109">
        <f>SUM(H90+H98)</f>
        <v>95.06</v>
      </c>
      <c r="I99" s="110">
        <f>SUM(J91+I98)</f>
        <v>0.8937118055555554</v>
      </c>
      <c r="J99" s="110"/>
      <c r="K99" s="111">
        <f>SUM(I99/H99)</f>
        <v>0.009401554865932625</v>
      </c>
    </row>
    <row r="100" spans="2:11" s="67" customFormat="1" ht="15">
      <c r="B100" s="68"/>
      <c r="D100" s="69"/>
      <c r="E100" s="70"/>
      <c r="F100" s="70"/>
      <c r="G100" s="69"/>
      <c r="H100" s="69"/>
      <c r="I100" s="70"/>
      <c r="J100" s="70"/>
      <c r="K100" s="69"/>
    </row>
  </sheetData>
  <sheetProtection/>
  <mergeCells count="43">
    <mergeCell ref="B75:C75"/>
    <mergeCell ref="D75:G75"/>
    <mergeCell ref="B80:B82"/>
    <mergeCell ref="B98:B99"/>
    <mergeCell ref="B89:B91"/>
    <mergeCell ref="B93:C93"/>
    <mergeCell ref="D93:G93"/>
    <mergeCell ref="D48:G48"/>
    <mergeCell ref="B84:C84"/>
    <mergeCell ref="D84:G84"/>
    <mergeCell ref="B53:B55"/>
    <mergeCell ref="B57:C57"/>
    <mergeCell ref="D57:G57"/>
    <mergeCell ref="B62:B64"/>
    <mergeCell ref="B66:C66"/>
    <mergeCell ref="D66:G66"/>
    <mergeCell ref="B71:B73"/>
    <mergeCell ref="B44:B46"/>
    <mergeCell ref="B48:C48"/>
    <mergeCell ref="B21:C21"/>
    <mergeCell ref="D21:G21"/>
    <mergeCell ref="B26:B28"/>
    <mergeCell ref="B30:C30"/>
    <mergeCell ref="D30:G30"/>
    <mergeCell ref="B35:B37"/>
    <mergeCell ref="B39:C39"/>
    <mergeCell ref="D39:G39"/>
    <mergeCell ref="B12:C12"/>
    <mergeCell ref="D12:G12"/>
    <mergeCell ref="B17:B19"/>
    <mergeCell ref="D2:G2"/>
    <mergeCell ref="B2:C2"/>
    <mergeCell ref="H12:K12"/>
    <mergeCell ref="H21:K21"/>
    <mergeCell ref="H30:K30"/>
    <mergeCell ref="H39:K39"/>
    <mergeCell ref="H2:K2"/>
    <mergeCell ref="H48:K48"/>
    <mergeCell ref="H57:K57"/>
    <mergeCell ref="H66:K66"/>
    <mergeCell ref="H75:K75"/>
    <mergeCell ref="H84:K84"/>
    <mergeCell ref="H93:K93"/>
  </mergeCells>
  <printOptions/>
  <pageMargins left="0.7" right="0.7" top="0.31" bottom="0.49" header="0.21" footer="0.45"/>
  <pageSetup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17.8515625" style="7" customWidth="1"/>
    <col min="2" max="2" width="18.57421875" style="8" customWidth="1"/>
    <col min="3" max="3" width="9.140625" style="9" customWidth="1"/>
    <col min="4" max="4" width="12.140625" style="10" customWidth="1"/>
    <col min="5" max="5" width="10.421875" style="10" customWidth="1"/>
    <col min="6" max="6" width="9.140625" style="9" customWidth="1"/>
    <col min="7" max="7" width="4.140625" style="8" customWidth="1"/>
    <col min="8" max="16384" width="9.140625" style="8" customWidth="1"/>
  </cols>
  <sheetData>
    <row r="1" spans="1:6" ht="32.25" customHeight="1" thickBot="1">
      <c r="A1" s="23" t="s">
        <v>1</v>
      </c>
      <c r="B1" s="24"/>
      <c r="C1" s="58" t="s">
        <v>64</v>
      </c>
      <c r="D1" s="59"/>
      <c r="E1" s="59"/>
      <c r="F1" s="60"/>
    </row>
    <row r="2" spans="1:6" ht="15.75">
      <c r="A2" s="51" t="s">
        <v>39</v>
      </c>
      <c r="B2" s="52"/>
      <c r="C2" s="61"/>
      <c r="D2" s="61"/>
      <c r="E2" s="61"/>
      <c r="F2" s="62"/>
    </row>
    <row r="3" spans="1:6" ht="15">
      <c r="A3" s="25" t="s">
        <v>3</v>
      </c>
      <c r="B3" s="18" t="s">
        <v>4</v>
      </c>
      <c r="C3" s="19" t="s">
        <v>5</v>
      </c>
      <c r="D3" s="20" t="s">
        <v>6</v>
      </c>
      <c r="E3" s="20" t="s">
        <v>7</v>
      </c>
      <c r="F3" s="26" t="s">
        <v>8</v>
      </c>
    </row>
    <row r="4" spans="1:6" ht="15">
      <c r="A4" s="2" t="s">
        <v>38</v>
      </c>
      <c r="B4" s="21" t="s">
        <v>40</v>
      </c>
      <c r="C4" s="22">
        <v>2.65</v>
      </c>
      <c r="D4" s="43">
        <v>0.02361111111111111</v>
      </c>
      <c r="E4" s="4">
        <v>0.4611111111111111</v>
      </c>
      <c r="F4" s="27">
        <f>SUM(D4/C4)</f>
        <v>0.008909853249475892</v>
      </c>
    </row>
    <row r="5" spans="1:6" ht="15">
      <c r="A5" s="2" t="s">
        <v>40</v>
      </c>
      <c r="B5" s="21" t="s">
        <v>20</v>
      </c>
      <c r="C5" s="22">
        <v>3.34</v>
      </c>
      <c r="D5" s="43">
        <v>0.02638888888888889</v>
      </c>
      <c r="E5" s="4">
        <f>SUM(E4+D5)</f>
        <v>0.4875</v>
      </c>
      <c r="F5" s="27">
        <f>SUM(D5/C5)</f>
        <v>0.007900864936793081</v>
      </c>
    </row>
    <row r="6" spans="1:6" ht="15">
      <c r="A6" s="2" t="s">
        <v>41</v>
      </c>
      <c r="B6" s="21" t="s">
        <v>42</v>
      </c>
      <c r="C6" s="22">
        <v>3.22</v>
      </c>
      <c r="D6" s="43">
        <v>0.025694444444444447</v>
      </c>
      <c r="E6" s="4">
        <f>SUM(E5+D6)</f>
        <v>0.5131944444444444</v>
      </c>
      <c r="F6" s="27">
        <f>SUM(D6/C6)</f>
        <v>0.007979641131815046</v>
      </c>
    </row>
    <row r="7" spans="1:6" ht="15.75">
      <c r="A7" s="53"/>
      <c r="B7" s="33" t="s">
        <v>14</v>
      </c>
      <c r="C7" s="34">
        <f>SUM(C4:C6)</f>
        <v>9.21</v>
      </c>
      <c r="D7" s="35">
        <f>SUM(D4:D6)</f>
        <v>0.07569444444444445</v>
      </c>
      <c r="E7" s="35"/>
      <c r="F7" s="36">
        <f>SUM(D7/C7)</f>
        <v>0.00821872360960309</v>
      </c>
    </row>
    <row r="8" spans="1:6" ht="15.75">
      <c r="A8" s="53"/>
      <c r="B8" s="33" t="s">
        <v>0</v>
      </c>
      <c r="C8" s="34">
        <v>59.39</v>
      </c>
      <c r="D8" s="35">
        <v>0.5131944444444444</v>
      </c>
      <c r="E8" s="35"/>
      <c r="F8" s="36">
        <f>SUM(D8/C8)</f>
        <v>0.008641091841125517</v>
      </c>
    </row>
    <row r="9" spans="1:6" ht="15.75" thickBot="1">
      <c r="A9" s="54"/>
      <c r="B9" s="29" t="s">
        <v>15</v>
      </c>
      <c r="C9" s="30"/>
      <c r="D9" s="44">
        <v>0.002777777777777778</v>
      </c>
      <c r="E9" s="5">
        <f>SUM(D8+D9)</f>
        <v>0.5159722222222222</v>
      </c>
      <c r="F9" s="6"/>
    </row>
    <row r="10" spans="1:5" ht="15.75" thickBot="1">
      <c r="A10" s="17"/>
      <c r="B10" s="15"/>
      <c r="C10" s="16"/>
      <c r="D10" s="13"/>
      <c r="E10" s="14"/>
    </row>
    <row r="11" spans="1:6" ht="15.75">
      <c r="A11" s="51" t="s">
        <v>57</v>
      </c>
      <c r="B11" s="52"/>
      <c r="C11" s="49" t="s">
        <v>61</v>
      </c>
      <c r="D11" s="49"/>
      <c r="E11" s="49"/>
      <c r="F11" s="50"/>
    </row>
    <row r="12" spans="1:6" ht="15">
      <c r="A12" s="25" t="s">
        <v>3</v>
      </c>
      <c r="B12" s="18" t="s">
        <v>4</v>
      </c>
      <c r="C12" s="19" t="s">
        <v>5</v>
      </c>
      <c r="D12" s="20" t="s">
        <v>6</v>
      </c>
      <c r="E12" s="20" t="s">
        <v>7</v>
      </c>
      <c r="F12" s="26" t="s">
        <v>8</v>
      </c>
    </row>
    <row r="13" spans="1:6" ht="15">
      <c r="A13" s="2" t="s">
        <v>42</v>
      </c>
      <c r="B13" s="21" t="s">
        <v>30</v>
      </c>
      <c r="C13" s="22">
        <v>3.24</v>
      </c>
      <c r="D13" s="43">
        <v>0.03263888888888889</v>
      </c>
      <c r="E13" s="4">
        <f>SUM(E9+D13)</f>
        <v>0.548611111111111</v>
      </c>
      <c r="F13" s="27">
        <f>SUM(D13/C13)</f>
        <v>0.010073731138545953</v>
      </c>
    </row>
    <row r="14" spans="1:6" ht="15">
      <c r="A14" s="2" t="s">
        <v>30</v>
      </c>
      <c r="B14" s="21" t="s">
        <v>20</v>
      </c>
      <c r="C14" s="22">
        <v>4.23</v>
      </c>
      <c r="D14" s="43">
        <v>0.03680555555555556</v>
      </c>
      <c r="E14" s="4">
        <f>SUM(E13+D14)</f>
        <v>0.5854166666666666</v>
      </c>
      <c r="F14" s="27">
        <f>SUM(D14/C14)</f>
        <v>0.00870107696348831</v>
      </c>
    </row>
    <row r="15" spans="1:6" ht="15">
      <c r="A15" s="2" t="s">
        <v>20</v>
      </c>
      <c r="B15" s="21" t="s">
        <v>56</v>
      </c>
      <c r="C15" s="22">
        <v>3.34</v>
      </c>
      <c r="D15" s="43">
        <v>0.03263888888888889</v>
      </c>
      <c r="E15" s="4">
        <f>SUM(E14+D15)</f>
        <v>0.6180555555555555</v>
      </c>
      <c r="F15" s="27">
        <f>SUM(D15/C15)</f>
        <v>0.009772122421823022</v>
      </c>
    </row>
    <row r="16" spans="1:6" ht="15.75">
      <c r="A16" s="53"/>
      <c r="B16" s="33" t="s">
        <v>14</v>
      </c>
      <c r="C16" s="34">
        <f>SUM(C13:C15)</f>
        <v>10.81</v>
      </c>
      <c r="D16" s="35">
        <f>SUM(D13:D15)</f>
        <v>0.10208333333333333</v>
      </c>
      <c r="E16" s="35"/>
      <c r="F16" s="36">
        <f>SUM(D16/C16)</f>
        <v>0.009443416589577551</v>
      </c>
    </row>
    <row r="17" spans="1:6" ht="15.75">
      <c r="A17" s="53"/>
      <c r="B17" s="33" t="s">
        <v>0</v>
      </c>
      <c r="C17" s="34">
        <f>SUM(C8+C16)</f>
        <v>70.2</v>
      </c>
      <c r="D17" s="35">
        <f>SUM(E9+D16)</f>
        <v>0.6180555555555555</v>
      </c>
      <c r="E17" s="35"/>
      <c r="F17" s="36">
        <f>SUM(D17/C17)</f>
        <v>0.00880421019309908</v>
      </c>
    </row>
    <row r="18" spans="1:6" ht="15.75" thickBot="1">
      <c r="A18" s="54"/>
      <c r="B18" s="29" t="s">
        <v>15</v>
      </c>
      <c r="C18" s="30"/>
      <c r="D18" s="44">
        <v>0.0020833333333333333</v>
      </c>
      <c r="E18" s="5">
        <f>SUM(D17+D18)</f>
        <v>0.6201388888888888</v>
      </c>
      <c r="F18" s="6"/>
    </row>
    <row r="19" spans="4:5" ht="15.75" thickBot="1">
      <c r="D19" s="12"/>
      <c r="E19" s="12"/>
    </row>
    <row r="20" spans="1:6" ht="15.75">
      <c r="A20" s="51" t="s">
        <v>58</v>
      </c>
      <c r="B20" s="52"/>
      <c r="C20" s="49" t="s">
        <v>61</v>
      </c>
      <c r="D20" s="49"/>
      <c r="E20" s="49"/>
      <c r="F20" s="50"/>
    </row>
    <row r="21" spans="1:6" ht="15">
      <c r="A21" s="25" t="s">
        <v>3</v>
      </c>
      <c r="B21" s="18" t="s">
        <v>4</v>
      </c>
      <c r="C21" s="19" t="s">
        <v>5</v>
      </c>
      <c r="D21" s="20" t="s">
        <v>6</v>
      </c>
      <c r="E21" s="20" t="s">
        <v>7</v>
      </c>
      <c r="F21" s="26" t="s">
        <v>8</v>
      </c>
    </row>
    <row r="22" spans="1:6" ht="15">
      <c r="A22" s="2" t="s">
        <v>56</v>
      </c>
      <c r="B22" s="21" t="s">
        <v>63</v>
      </c>
      <c r="C22" s="22">
        <v>4.4</v>
      </c>
      <c r="D22" s="43">
        <v>0.0375</v>
      </c>
      <c r="E22" s="4">
        <f>SUM(E18+D22)</f>
        <v>0.6576388888888888</v>
      </c>
      <c r="F22" s="27">
        <f>SUM(D22/C22)</f>
        <v>0.008522727272727272</v>
      </c>
    </row>
    <row r="23" spans="1:6" ht="15">
      <c r="A23" s="2" t="s">
        <v>63</v>
      </c>
      <c r="B23" s="21" t="s">
        <v>20</v>
      </c>
      <c r="C23" s="22">
        <v>2.72</v>
      </c>
      <c r="D23" s="43">
        <v>0.035416666666666666</v>
      </c>
      <c r="E23" s="4">
        <f>SUM(E22+D23)</f>
        <v>0.6930555555555554</v>
      </c>
      <c r="F23" s="27">
        <f>SUM(D23/C23)</f>
        <v>0.013020833333333332</v>
      </c>
    </row>
    <row r="24" spans="1:6" ht="15">
      <c r="A24" s="2" t="s">
        <v>20</v>
      </c>
      <c r="B24" s="21" t="s">
        <v>51</v>
      </c>
      <c r="C24" s="22">
        <v>3.41</v>
      </c>
      <c r="D24" s="43">
        <v>0.03194444444444445</v>
      </c>
      <c r="E24" s="4">
        <f>SUM(E23+D24)</f>
        <v>0.7249999999999999</v>
      </c>
      <c r="F24" s="27">
        <f>SUM(D24/C24)</f>
        <v>0.009367872271098079</v>
      </c>
    </row>
    <row r="25" spans="1:6" ht="15.75">
      <c r="A25" s="53"/>
      <c r="B25" s="33" t="s">
        <v>14</v>
      </c>
      <c r="C25" s="34">
        <f>SUM(C22:C24)</f>
        <v>10.530000000000001</v>
      </c>
      <c r="D25" s="35">
        <f>SUM(D22:D24)</f>
        <v>0.1048611111111111</v>
      </c>
      <c r="E25" s="35"/>
      <c r="F25" s="36">
        <f>SUM(D25/C25)</f>
        <v>0.009958320143505327</v>
      </c>
    </row>
    <row r="26" spans="1:6" ht="15.75">
      <c r="A26" s="53"/>
      <c r="B26" s="33" t="s">
        <v>0</v>
      </c>
      <c r="C26" s="34">
        <f>SUM(C17+C25)</f>
        <v>80.73</v>
      </c>
      <c r="D26" s="35">
        <f>SUM(E18+D25)</f>
        <v>0.7249999999999999</v>
      </c>
      <c r="E26" s="35"/>
      <c r="F26" s="36">
        <f>SUM(D26/C26)</f>
        <v>0.008980552458813327</v>
      </c>
    </row>
    <row r="27" spans="1:6" ht="15.75" thickBot="1">
      <c r="A27" s="54"/>
      <c r="B27" s="29" t="s">
        <v>15</v>
      </c>
      <c r="C27" s="30"/>
      <c r="D27" s="44">
        <v>0.003472222222222222</v>
      </c>
      <c r="E27" s="5">
        <f>SUM(D26+D27)</f>
        <v>0.7284722222222221</v>
      </c>
      <c r="F27" s="6"/>
    </row>
    <row r="28" ht="15.75" thickBot="1"/>
    <row r="29" spans="1:6" ht="15.75">
      <c r="A29" s="51" t="s">
        <v>43</v>
      </c>
      <c r="B29" s="52"/>
      <c r="C29" s="49" t="s">
        <v>61</v>
      </c>
      <c r="D29" s="49"/>
      <c r="E29" s="49"/>
      <c r="F29" s="50"/>
    </row>
    <row r="30" spans="1:6" ht="15">
      <c r="A30" s="25" t="s">
        <v>3</v>
      </c>
      <c r="B30" s="18" t="s">
        <v>4</v>
      </c>
      <c r="C30" s="19" t="s">
        <v>5</v>
      </c>
      <c r="D30" s="20" t="s">
        <v>6</v>
      </c>
      <c r="E30" s="20" t="s">
        <v>7</v>
      </c>
      <c r="F30" s="26" t="s">
        <v>8</v>
      </c>
    </row>
    <row r="31" spans="1:6" ht="15">
      <c r="A31" s="2" t="s">
        <v>44</v>
      </c>
      <c r="B31" s="21" t="s">
        <v>20</v>
      </c>
      <c r="C31" s="22">
        <v>2.98</v>
      </c>
      <c r="D31" s="43">
        <v>0.0375</v>
      </c>
      <c r="E31" s="4">
        <f>SUM(E27+D31)</f>
        <v>0.765972222222222</v>
      </c>
      <c r="F31" s="27">
        <f>SUM(D31/C31)</f>
        <v>0.012583892617449664</v>
      </c>
    </row>
    <row r="32" spans="1:6" ht="15">
      <c r="A32" s="2" t="s">
        <v>20</v>
      </c>
      <c r="B32" s="21" t="s">
        <v>45</v>
      </c>
      <c r="C32" s="22">
        <v>3.48</v>
      </c>
      <c r="D32" s="43">
        <v>0.035416666666666666</v>
      </c>
      <c r="E32" s="4">
        <f>SUM(E31+D32)</f>
        <v>0.8013888888888887</v>
      </c>
      <c r="F32" s="27">
        <f>SUM(D32/C32)</f>
        <v>0.010177203065134099</v>
      </c>
    </row>
    <row r="33" spans="1:6" ht="15">
      <c r="A33" s="2" t="s">
        <v>45</v>
      </c>
      <c r="B33" s="21" t="s">
        <v>46</v>
      </c>
      <c r="C33" s="22">
        <v>1.1</v>
      </c>
      <c r="D33" s="45">
        <v>0.010416666666666666</v>
      </c>
      <c r="E33" s="4">
        <f>SUM(E32+D33)</f>
        <v>0.8118055555555553</v>
      </c>
      <c r="F33" s="27">
        <f>SUM(D33/C33)</f>
        <v>0.009469696969696968</v>
      </c>
    </row>
    <row r="34" spans="1:6" ht="15.75">
      <c r="A34" s="53"/>
      <c r="B34" s="33" t="s">
        <v>14</v>
      </c>
      <c r="C34" s="34">
        <f>SUM(C31:C33)</f>
        <v>7.5600000000000005</v>
      </c>
      <c r="D34" s="35">
        <f>SUM(D31:D33)</f>
        <v>0.08333333333333333</v>
      </c>
      <c r="E34" s="35"/>
      <c r="F34" s="36">
        <f>SUM(D34/C34)</f>
        <v>0.011022927689594356</v>
      </c>
    </row>
    <row r="35" spans="1:6" ht="15.75">
      <c r="A35" s="53"/>
      <c r="B35" s="33" t="s">
        <v>0</v>
      </c>
      <c r="C35" s="34">
        <f>SUM(C26+C34)</f>
        <v>88.29</v>
      </c>
      <c r="D35" s="35">
        <f>SUM(E27+D34)</f>
        <v>0.8118055555555554</v>
      </c>
      <c r="E35" s="35"/>
      <c r="F35" s="36">
        <f>SUM(D35/C35)</f>
        <v>0.009194762210392518</v>
      </c>
    </row>
    <row r="36" spans="1:6" ht="15.75" thickBot="1">
      <c r="A36" s="54"/>
      <c r="B36" s="29" t="s">
        <v>15</v>
      </c>
      <c r="C36" s="30"/>
      <c r="D36" s="44">
        <v>0.001388888888888889</v>
      </c>
      <c r="E36" s="5">
        <f>SUM(D35+D36)</f>
        <v>0.8131944444444443</v>
      </c>
      <c r="F36" s="6"/>
    </row>
    <row r="37" ht="15.75" thickBot="1"/>
    <row r="38" spans="1:6" ht="15.75">
      <c r="A38" s="51" t="s">
        <v>47</v>
      </c>
      <c r="B38" s="52"/>
      <c r="C38" s="49" t="s">
        <v>61</v>
      </c>
      <c r="D38" s="49"/>
      <c r="E38" s="49"/>
      <c r="F38" s="50"/>
    </row>
    <row r="39" spans="1:6" ht="15">
      <c r="A39" s="25" t="s">
        <v>3</v>
      </c>
      <c r="B39" s="18" t="s">
        <v>4</v>
      </c>
      <c r="C39" s="19" t="s">
        <v>5</v>
      </c>
      <c r="D39" s="20" t="s">
        <v>6</v>
      </c>
      <c r="E39" s="20" t="s">
        <v>7</v>
      </c>
      <c r="F39" s="26" t="s">
        <v>8</v>
      </c>
    </row>
    <row r="40" spans="1:6" ht="15">
      <c r="A40" s="2" t="s">
        <v>48</v>
      </c>
      <c r="B40" s="21" t="s">
        <v>59</v>
      </c>
      <c r="C40" s="22">
        <v>3.18</v>
      </c>
      <c r="D40" s="43">
        <v>0.03333333333333333</v>
      </c>
      <c r="E40" s="4">
        <f>SUM(E36+D40)</f>
        <v>0.8465277777777777</v>
      </c>
      <c r="F40" s="27">
        <f>SUM(D40/C40)</f>
        <v>0.010482180293501047</v>
      </c>
    </row>
    <row r="41" spans="1:6" ht="15">
      <c r="A41" s="2" t="s">
        <v>59</v>
      </c>
      <c r="B41" s="21" t="s">
        <v>49</v>
      </c>
      <c r="C41" s="22">
        <v>2.67</v>
      </c>
      <c r="D41" s="43">
        <v>0.017361111111111112</v>
      </c>
      <c r="E41" s="4">
        <f>SUM(E40+D41)</f>
        <v>0.8638888888888888</v>
      </c>
      <c r="F41" s="27">
        <f>SUM(D41/C41)</f>
        <v>0.006502288805659593</v>
      </c>
    </row>
    <row r="42" spans="1:6" ht="15">
      <c r="A42" s="2" t="s">
        <v>49</v>
      </c>
      <c r="B42" s="21" t="s">
        <v>50</v>
      </c>
      <c r="C42" s="22">
        <v>1.12</v>
      </c>
      <c r="D42" s="45">
        <v>0.007638888888888889</v>
      </c>
      <c r="E42" s="4">
        <f>SUM(E41+D42)</f>
        <v>0.8715277777777777</v>
      </c>
      <c r="F42" s="27">
        <f>SUM(D42/C42)</f>
        <v>0.006820436507936507</v>
      </c>
    </row>
    <row r="43" spans="1:6" ht="15.75">
      <c r="A43" s="55"/>
      <c r="B43" s="33" t="s">
        <v>14</v>
      </c>
      <c r="C43" s="34">
        <f>SUM(C40:C42)</f>
        <v>6.97</v>
      </c>
      <c r="D43" s="35">
        <f>SUM(D40:D42)</f>
        <v>0.058333333333333334</v>
      </c>
      <c r="E43" s="35"/>
      <c r="F43" s="36">
        <f>SUM(D43/C43)</f>
        <v>0.008369201339072214</v>
      </c>
    </row>
    <row r="44" spans="1:6" ht="15.75">
      <c r="A44" s="56"/>
      <c r="B44" s="38" t="s">
        <v>0</v>
      </c>
      <c r="C44" s="32">
        <f>SUM(C35+C43)</f>
        <v>95.26</v>
      </c>
      <c r="D44" s="39">
        <f>SUM(E36+D43)</f>
        <v>0.8715277777777777</v>
      </c>
      <c r="E44" s="39"/>
      <c r="F44" s="40">
        <f>SUM(D44/C44)</f>
        <v>0.009148937411062121</v>
      </c>
    </row>
    <row r="45" spans="1:6" ht="15">
      <c r="A45" s="57"/>
      <c r="B45" s="21" t="s">
        <v>62</v>
      </c>
      <c r="C45" s="22"/>
      <c r="D45" s="42">
        <f>SUM(D9+D18+D27+D36)</f>
        <v>0.009722222222222222</v>
      </c>
      <c r="E45" s="41"/>
      <c r="F45" s="22"/>
    </row>
  </sheetData>
  <sheetProtection/>
  <mergeCells count="16">
    <mergeCell ref="A25:A27"/>
    <mergeCell ref="A43:A45"/>
    <mergeCell ref="A29:B29"/>
    <mergeCell ref="C29:F29"/>
    <mergeCell ref="A34:A36"/>
    <mergeCell ref="A38:B38"/>
    <mergeCell ref="C38:F38"/>
    <mergeCell ref="A11:B11"/>
    <mergeCell ref="C11:F11"/>
    <mergeCell ref="A16:A18"/>
    <mergeCell ref="A20:B20"/>
    <mergeCell ref="C20:F20"/>
    <mergeCell ref="C1:F1"/>
    <mergeCell ref="A2:B2"/>
    <mergeCell ref="C2:F2"/>
    <mergeCell ref="A7:A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2013-06-03T11:14:45Z</cp:lastPrinted>
  <dcterms:created xsi:type="dcterms:W3CDTF">2013-02-23T17:59:05Z</dcterms:created>
  <dcterms:modified xsi:type="dcterms:W3CDTF">2013-06-24T14:53:14Z</dcterms:modified>
  <cp:category/>
  <cp:version/>
  <cp:contentType/>
  <cp:contentStatus/>
</cp:coreProperties>
</file>