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065" yWindow="525" windowWidth="21840" windowHeight="13680" activeTab="0"/>
  </bookViews>
  <sheets>
    <sheet name="Plan" sheetId="2" r:id="rId1"/>
  </sheets>
  <definedNames/>
  <calcPr calcId="145621"/>
  <extLst/>
</workbook>
</file>

<file path=xl/sharedStrings.xml><?xml version="1.0" encoding="utf-8"?>
<sst xmlns="http://schemas.openxmlformats.org/spreadsheetml/2006/main" count="82" uniqueCount="36">
  <si>
    <t>distance</t>
  </si>
  <si>
    <t>time</t>
  </si>
  <si>
    <t>Leg Total</t>
  </si>
  <si>
    <t>Rest</t>
  </si>
  <si>
    <t>total</t>
  </si>
  <si>
    <t>pace</t>
  </si>
  <si>
    <t>Total</t>
  </si>
  <si>
    <t>start</t>
  </si>
  <si>
    <t>asc</t>
  </si>
  <si>
    <t>dec</t>
  </si>
  <si>
    <t>Lakes in a day</t>
  </si>
  <si>
    <t>blencathra</t>
  </si>
  <si>
    <t xml:space="preserve">blencathra  </t>
  </si>
  <si>
    <t>helvellyn</t>
  </si>
  <si>
    <t xml:space="preserve">helvellyn   </t>
  </si>
  <si>
    <t xml:space="preserve">Ambleside </t>
  </si>
  <si>
    <t>Helvellyn to Ambleside</t>
  </si>
  <si>
    <t>Ambleside to Finsthwaite</t>
  </si>
  <si>
    <t xml:space="preserve">ambleside   </t>
  </si>
  <si>
    <t>Finsthwaite to Cartmell</t>
  </si>
  <si>
    <t xml:space="preserve">finsthwaite   </t>
  </si>
  <si>
    <t>high pike</t>
  </si>
  <si>
    <t>river</t>
  </si>
  <si>
    <t>threkeld</t>
  </si>
  <si>
    <t>Caldbeck to Threkeld</t>
  </si>
  <si>
    <t>Threkeld to Helvellyn</t>
  </si>
  <si>
    <t>clough head</t>
  </si>
  <si>
    <t>tarn</t>
  </si>
  <si>
    <t>top</t>
  </si>
  <si>
    <t>road</t>
  </si>
  <si>
    <t>finsthwaite</t>
  </si>
  <si>
    <t>cartmell</t>
  </si>
  <si>
    <t>gate</t>
  </si>
  <si>
    <t>post</t>
  </si>
  <si>
    <t>Saturday 8th October 2016 - Actual</t>
  </si>
  <si>
    <t>sticks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</si>
</sst>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/>
    </xf>
    <xf numFmtId="0" fontId="4" fillId="0" borderId="0" xfId="0" applyFont="1"/>
    <xf numFmtId="45" fontId="4" fillId="0" borderId="3" xfId="0" applyNumberFormat="1" applyFont="1" applyFill="1" applyBorder="1" applyAlignment="1">
      <alignment horizontal="center"/>
    </xf>
    <xf numFmtId="45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45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/>
    <xf numFmtId="2" fontId="4" fillId="0" borderId="9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14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/>
    <xf numFmtId="21" fontId="4" fillId="3" borderId="5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0" fontId="4" fillId="3" borderId="18" xfId="0" applyFont="1" applyFill="1" applyBorder="1"/>
    <xf numFmtId="45" fontId="4" fillId="3" borderId="15" xfId="0" applyNumberFormat="1" applyFont="1" applyFill="1" applyBorder="1" applyAlignment="1">
      <alignment horizontal="center"/>
    </xf>
    <xf numFmtId="0" fontId="4" fillId="3" borderId="19" xfId="0" applyFont="1" applyFill="1" applyBorder="1"/>
    <xf numFmtId="21" fontId="4" fillId="3" borderId="4" xfId="0" applyNumberFormat="1" applyFont="1" applyFill="1" applyBorder="1" applyAlignment="1">
      <alignment horizont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3" borderId="23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4" fillId="0" borderId="0" xfId="0" applyFont="1" applyFill="1"/>
    <xf numFmtId="21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6" fontId="4" fillId="3" borderId="15" xfId="0" applyNumberFormat="1" applyFont="1" applyFill="1" applyBorder="1" applyAlignment="1">
      <alignment horizontal="center"/>
    </xf>
    <xf numFmtId="0" fontId="4" fillId="0" borderId="24" xfId="0" applyFont="1" applyFill="1" applyBorder="1"/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2" fontId="4" fillId="0" borderId="27" xfId="0" applyNumberFormat="1" applyFont="1" applyFill="1" applyBorder="1" applyAlignment="1">
      <alignment horizontal="center"/>
    </xf>
    <xf numFmtId="45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45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21" fontId="4" fillId="3" borderId="31" xfId="0" applyNumberFormat="1" applyFont="1" applyFill="1" applyBorder="1" applyAlignment="1">
      <alignment horizontal="left" vertical="center"/>
    </xf>
    <xf numFmtId="0" fontId="4" fillId="3" borderId="32" xfId="0" applyFont="1" applyFill="1" applyBorder="1"/>
    <xf numFmtId="164" fontId="4" fillId="3" borderId="3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46" fontId="4" fillId="0" borderId="5" xfId="0" applyNumberFormat="1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21" fontId="4" fillId="3" borderId="31" xfId="0" applyNumberFormat="1" applyFont="1" applyFill="1" applyBorder="1" applyAlignment="1">
      <alignment horizontal="center" vertical="center"/>
    </xf>
    <xf numFmtId="21" fontId="4" fillId="3" borderId="1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21" fontId="4" fillId="3" borderId="40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21" fontId="4" fillId="3" borderId="41" xfId="0" applyNumberFormat="1" applyFont="1" applyFill="1" applyBorder="1" applyAlignment="1">
      <alignment horizontal="center" vertical="center"/>
    </xf>
    <xf numFmtId="21" fontId="4" fillId="3" borderId="43" xfId="0" applyNumberFormat="1" applyFont="1" applyFill="1" applyBorder="1" applyAlignment="1">
      <alignment horizontal="center" vertical="center"/>
    </xf>
    <xf numFmtId="21" fontId="4" fillId="3" borderId="44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="150" zoomScaleNormal="150" zoomScalePageLayoutView="150" workbookViewId="0" topLeftCell="A1">
      <selection activeCell="J13" sqref="J13"/>
    </sheetView>
  </sheetViews>
  <sheetFormatPr defaultColWidth="11.421875" defaultRowHeight="15"/>
  <cols>
    <col min="1" max="1" width="18.421875" style="13" customWidth="1"/>
    <col min="2" max="2" width="18.00390625" style="3" customWidth="1"/>
    <col min="3" max="3" width="10.7109375" style="26" customWidth="1"/>
    <col min="4" max="6" width="10.7109375" style="3" customWidth="1"/>
    <col min="7" max="8" width="10.7109375" style="16" customWidth="1"/>
    <col min="9" max="9" width="11.421875" style="3" customWidth="1"/>
    <col min="10" max="12" width="11.421875" style="16" customWidth="1"/>
    <col min="13" max="16384" width="11.421875" style="3" customWidth="1"/>
  </cols>
  <sheetData>
    <row r="1" spans="1:8" ht="16.5" thickBot="1">
      <c r="A1" s="1" t="s">
        <v>10</v>
      </c>
      <c r="B1" s="2"/>
      <c r="C1" s="101" t="s">
        <v>34</v>
      </c>
      <c r="D1" s="102"/>
      <c r="E1" s="102"/>
      <c r="F1" s="102"/>
      <c r="G1" s="102"/>
      <c r="H1" s="103"/>
    </row>
    <row r="2" spans="1:8" ht="16.5" thickBot="1">
      <c r="A2" s="104" t="s">
        <v>24</v>
      </c>
      <c r="B2" s="105"/>
      <c r="C2" s="30" t="s">
        <v>0</v>
      </c>
      <c r="D2" s="31" t="s">
        <v>1</v>
      </c>
      <c r="E2" s="31" t="s">
        <v>4</v>
      </c>
      <c r="F2" s="31" t="s">
        <v>5</v>
      </c>
      <c r="G2" s="31" t="s">
        <v>8</v>
      </c>
      <c r="H2" s="91" t="s">
        <v>9</v>
      </c>
    </row>
    <row r="3" spans="1:12" ht="15.95">
      <c r="A3" s="88" t="s">
        <v>7</v>
      </c>
      <c r="B3" s="89" t="s">
        <v>21</v>
      </c>
      <c r="C3" s="12">
        <v>3.31</v>
      </c>
      <c r="D3" s="4">
        <v>0.03681712962962963</v>
      </c>
      <c r="E3" s="4">
        <f>SUM(D3)</f>
        <v>0.03681712962962963</v>
      </c>
      <c r="F3" s="14">
        <f aca="true" t="shared" si="0" ref="F3:F6">SUM(D3/C3)</f>
        <v>0.011122999888105629</v>
      </c>
      <c r="G3" s="20">
        <v>1624</v>
      </c>
      <c r="H3" s="92">
        <v>0</v>
      </c>
      <c r="J3" s="28"/>
      <c r="K3" s="27"/>
      <c r="L3" s="27"/>
    </row>
    <row r="4" spans="1:12" ht="15.95">
      <c r="A4" s="80" t="s">
        <v>21</v>
      </c>
      <c r="B4" s="23" t="s">
        <v>22</v>
      </c>
      <c r="C4" s="25">
        <v>2.74</v>
      </c>
      <c r="D4" s="5">
        <v>0.023564814814814813</v>
      </c>
      <c r="E4" s="6">
        <f>SUM(E3+D4)</f>
        <v>0.060381944444444446</v>
      </c>
      <c r="F4" s="17">
        <f t="shared" si="0"/>
        <v>0.008600297377669638</v>
      </c>
      <c r="G4" s="19">
        <v>236</v>
      </c>
      <c r="H4" s="93">
        <v>1312</v>
      </c>
      <c r="J4" s="28"/>
      <c r="K4" s="27"/>
      <c r="L4" s="27"/>
    </row>
    <row r="5" spans="1:12" ht="15.95">
      <c r="A5" s="81" t="s">
        <v>22</v>
      </c>
      <c r="B5" s="86" t="s">
        <v>11</v>
      </c>
      <c r="C5" s="25">
        <v>2.38</v>
      </c>
      <c r="D5" s="5">
        <v>0.03481481481481481</v>
      </c>
      <c r="E5" s="6">
        <f>SUM(E4+D5)</f>
        <v>0.09519675925925926</v>
      </c>
      <c r="F5" s="17">
        <f t="shared" si="0"/>
        <v>0.014628073451602863</v>
      </c>
      <c r="G5" s="19">
        <v>1752</v>
      </c>
      <c r="H5" s="93">
        <v>0</v>
      </c>
      <c r="J5" s="28"/>
      <c r="K5" s="27"/>
      <c r="L5" s="27"/>
    </row>
    <row r="6" spans="1:12" ht="17.1" thickBot="1">
      <c r="A6" s="82" t="s">
        <v>11</v>
      </c>
      <c r="B6" s="87" t="s">
        <v>23</v>
      </c>
      <c r="C6" s="8">
        <v>1.86</v>
      </c>
      <c r="D6" s="7">
        <v>0.02085648148148148</v>
      </c>
      <c r="E6" s="9">
        <f>SUM(E5+D6)</f>
        <v>0.11605324074074073</v>
      </c>
      <c r="F6" s="11">
        <f t="shared" si="0"/>
        <v>0.011213162086818</v>
      </c>
      <c r="G6" s="53">
        <v>0</v>
      </c>
      <c r="H6" s="94">
        <v>2290</v>
      </c>
      <c r="J6" s="28"/>
      <c r="K6" s="27"/>
      <c r="L6" s="27"/>
    </row>
    <row r="7" spans="1:13" ht="15.95">
      <c r="A7" s="83"/>
      <c r="B7" s="84" t="s">
        <v>2</v>
      </c>
      <c r="C7" s="76">
        <f>SUM(C3:C6)</f>
        <v>10.29</v>
      </c>
      <c r="D7" s="77">
        <f>SUM(D3:D6)</f>
        <v>0.11605324074074073</v>
      </c>
      <c r="E7" s="77"/>
      <c r="F7" s="85">
        <f>SUM(D7/C7)</f>
        <v>0.011278254688118635</v>
      </c>
      <c r="G7" s="79">
        <f>SUM(G3:G6)</f>
        <v>3612</v>
      </c>
      <c r="H7" s="95">
        <f>SUM(H3:H6)</f>
        <v>3602</v>
      </c>
      <c r="I7" s="27"/>
      <c r="J7" s="28"/>
      <c r="K7" s="27"/>
      <c r="L7" s="27"/>
      <c r="M7" s="27"/>
    </row>
    <row r="8" spans="1:13" ht="17.1" thickBot="1">
      <c r="A8" s="41"/>
      <c r="B8" s="42" t="s">
        <v>3</v>
      </c>
      <c r="C8" s="35"/>
      <c r="D8" s="36">
        <v>0.002002314814814815</v>
      </c>
      <c r="E8" s="37">
        <f>SUM(E6+D8)</f>
        <v>0.11805555555555555</v>
      </c>
      <c r="F8" s="43"/>
      <c r="G8" s="38"/>
      <c r="H8" s="96"/>
      <c r="I8" s="27"/>
      <c r="J8" s="28"/>
      <c r="K8" s="27"/>
      <c r="L8" s="27"/>
      <c r="M8" s="27"/>
    </row>
    <row r="9" spans="1:13" s="61" customFormat="1" ht="17.1" thickBot="1">
      <c r="A9" s="54"/>
      <c r="B9" s="55"/>
      <c r="C9" s="56"/>
      <c r="D9" s="57"/>
      <c r="E9" s="58"/>
      <c r="F9" s="57"/>
      <c r="G9" s="57"/>
      <c r="H9" s="57"/>
      <c r="I9" s="59"/>
      <c r="J9" s="60"/>
      <c r="K9" s="59"/>
      <c r="L9" s="59"/>
      <c r="M9" s="59"/>
    </row>
    <row r="10" spans="1:13" ht="17.1" thickBot="1">
      <c r="A10" s="112" t="s">
        <v>25</v>
      </c>
      <c r="B10" s="113"/>
      <c r="C10" s="30" t="s">
        <v>0</v>
      </c>
      <c r="D10" s="31" t="s">
        <v>1</v>
      </c>
      <c r="E10" s="44" t="s">
        <v>4</v>
      </c>
      <c r="F10" s="31" t="s">
        <v>5</v>
      </c>
      <c r="G10" s="31" t="s">
        <v>8</v>
      </c>
      <c r="H10" s="91" t="s">
        <v>9</v>
      </c>
      <c r="I10" s="27"/>
      <c r="J10" s="28"/>
      <c r="K10" s="27"/>
      <c r="L10" s="27"/>
      <c r="M10" s="27"/>
    </row>
    <row r="11" spans="1:13" ht="15.95">
      <c r="A11" s="15" t="s">
        <v>12</v>
      </c>
      <c r="B11" s="18" t="s">
        <v>26</v>
      </c>
      <c r="C11" s="12">
        <v>3.49</v>
      </c>
      <c r="D11" s="10">
        <v>0.043715277777777777</v>
      </c>
      <c r="E11" s="10">
        <f>SUM(E8+D11)</f>
        <v>0.16177083333333334</v>
      </c>
      <c r="F11" s="14">
        <f>SUM(D11/C11)</f>
        <v>0.012525867558102513</v>
      </c>
      <c r="G11" s="20">
        <v>1926</v>
      </c>
      <c r="H11" s="92">
        <v>89</v>
      </c>
      <c r="I11" s="27"/>
      <c r="J11" s="28"/>
      <c r="K11" s="27"/>
      <c r="L11" s="27"/>
      <c r="M11" s="27"/>
    </row>
    <row r="12" spans="1:13" ht="15.95">
      <c r="A12" s="21" t="s">
        <v>26</v>
      </c>
      <c r="B12" s="23" t="s">
        <v>35</v>
      </c>
      <c r="C12" s="25">
        <v>3</v>
      </c>
      <c r="D12" s="5">
        <v>0.030821759259259257</v>
      </c>
      <c r="E12" s="6">
        <f>SUM(E11+D12)</f>
        <v>0.1925925925925926</v>
      </c>
      <c r="F12" s="17">
        <f>SUM(D12/C12)</f>
        <v>0.010273919753086419</v>
      </c>
      <c r="G12" s="19">
        <v>915</v>
      </c>
      <c r="H12" s="93">
        <v>531</v>
      </c>
      <c r="I12" s="27"/>
      <c r="J12" s="28"/>
      <c r="K12" s="27"/>
      <c r="L12" s="27"/>
      <c r="M12" s="27"/>
    </row>
    <row r="13" spans="1:8" ht="17.1" thickBot="1">
      <c r="A13" s="22" t="s">
        <v>35</v>
      </c>
      <c r="B13" s="24" t="s">
        <v>13</v>
      </c>
      <c r="C13" s="8">
        <v>2.53</v>
      </c>
      <c r="D13" s="11">
        <v>0.030115740740740738</v>
      </c>
      <c r="E13" s="9">
        <f>SUM(E12+D13)</f>
        <v>0.22270833333333334</v>
      </c>
      <c r="F13" s="11">
        <f>SUM(D13/C13)</f>
        <v>0.011903454838237447</v>
      </c>
      <c r="G13" s="53">
        <v>1007</v>
      </c>
      <c r="H13" s="94">
        <v>669</v>
      </c>
    </row>
    <row r="14" spans="1:8" ht="15">
      <c r="A14" s="109"/>
      <c r="B14" s="45" t="s">
        <v>2</v>
      </c>
      <c r="C14" s="39">
        <f>SUM(C11:C13)</f>
        <v>9.02</v>
      </c>
      <c r="D14" s="40">
        <f>SUM(D11:D13)</f>
        <v>0.10465277777777778</v>
      </c>
      <c r="E14" s="40"/>
      <c r="F14" s="46">
        <f>SUM(D14/C14)</f>
        <v>0.011602303523035231</v>
      </c>
      <c r="G14" s="79">
        <f>SUM(G10:G13)</f>
        <v>3848</v>
      </c>
      <c r="H14" s="95">
        <f>SUM(H10:H13)</f>
        <v>1289</v>
      </c>
    </row>
    <row r="15" spans="1:8" ht="15">
      <c r="A15" s="110"/>
      <c r="B15" s="47" t="s">
        <v>6</v>
      </c>
      <c r="C15" s="29">
        <f>SUM(C7+C14)</f>
        <v>19.31</v>
      </c>
      <c r="D15" s="48"/>
      <c r="E15" s="32">
        <f>SUM(E13)</f>
        <v>0.22270833333333334</v>
      </c>
      <c r="F15" s="33">
        <f>SUM(E15/C15)</f>
        <v>0.011533316071120318</v>
      </c>
      <c r="G15" s="34">
        <f>SUM(G7+G14)</f>
        <v>7460</v>
      </c>
      <c r="H15" s="97">
        <f>SUM(H7+H14)</f>
        <v>4891</v>
      </c>
    </row>
    <row r="16" spans="1:8" ht="16.5" thickBot="1">
      <c r="A16" s="111"/>
      <c r="B16" s="49" t="s">
        <v>3</v>
      </c>
      <c r="C16" s="35"/>
      <c r="D16" s="36">
        <v>0</v>
      </c>
      <c r="E16" s="37">
        <f>SUM(E15+D16)</f>
        <v>0.22270833333333334</v>
      </c>
      <c r="F16" s="43"/>
      <c r="G16" s="38"/>
      <c r="H16" s="96"/>
    </row>
    <row r="17" spans="1:12" s="61" customFormat="1" ht="17.1" thickBot="1">
      <c r="A17" s="62"/>
      <c r="B17" s="55"/>
      <c r="C17" s="56"/>
      <c r="D17" s="63"/>
      <c r="E17" s="58"/>
      <c r="F17" s="64"/>
      <c r="G17" s="57"/>
      <c r="H17" s="57"/>
      <c r="J17" s="65"/>
      <c r="K17" s="65"/>
      <c r="L17" s="65"/>
    </row>
    <row r="18" spans="1:8" ht="17.1" thickBot="1">
      <c r="A18" s="104" t="s">
        <v>16</v>
      </c>
      <c r="B18" s="105"/>
      <c r="C18" s="30" t="s">
        <v>0</v>
      </c>
      <c r="D18" s="31" t="s">
        <v>1</v>
      </c>
      <c r="E18" s="44" t="s">
        <v>4</v>
      </c>
      <c r="F18" s="31" t="s">
        <v>5</v>
      </c>
      <c r="G18" s="31" t="s">
        <v>8</v>
      </c>
      <c r="H18" s="91" t="s">
        <v>9</v>
      </c>
    </row>
    <row r="19" spans="1:8" ht="15.95">
      <c r="A19" s="15" t="s">
        <v>14</v>
      </c>
      <c r="B19" s="18" t="s">
        <v>27</v>
      </c>
      <c r="C19" s="12">
        <v>2.39</v>
      </c>
      <c r="D19" s="4">
        <v>0.023124999999999996</v>
      </c>
      <c r="E19" s="10">
        <f>SUM(E16+D19)</f>
        <v>0.24583333333333335</v>
      </c>
      <c r="F19" s="14">
        <f>SUM(D19/C19)</f>
        <v>0.00967573221757322</v>
      </c>
      <c r="G19" s="20">
        <v>89</v>
      </c>
      <c r="H19" s="92">
        <v>1398</v>
      </c>
    </row>
    <row r="20" spans="1:8" ht="15.95">
      <c r="A20" s="71" t="s">
        <v>27</v>
      </c>
      <c r="B20" s="72" t="s">
        <v>28</v>
      </c>
      <c r="C20" s="73">
        <v>1.07</v>
      </c>
      <c r="D20" s="74">
        <v>0.022395833333333334</v>
      </c>
      <c r="E20" s="6">
        <f>SUM(E19+D20)</f>
        <v>0.2682291666666667</v>
      </c>
      <c r="F20" s="17">
        <f>SUM(D20/C20)</f>
        <v>0.02093068535825545</v>
      </c>
      <c r="G20" s="75">
        <v>1083</v>
      </c>
      <c r="H20" s="98">
        <v>10</v>
      </c>
    </row>
    <row r="21" spans="1:8" ht="17.1" thickBot="1">
      <c r="A21" s="22" t="s">
        <v>28</v>
      </c>
      <c r="B21" s="24" t="s">
        <v>15</v>
      </c>
      <c r="C21" s="8">
        <v>5.69</v>
      </c>
      <c r="D21" s="90">
        <v>0.0566550925925926</v>
      </c>
      <c r="E21" s="9">
        <f>SUM(E20+D21)</f>
        <v>0.3248842592592593</v>
      </c>
      <c r="F21" s="11">
        <f>SUM(D21/C21)</f>
        <v>0.009956958276378311</v>
      </c>
      <c r="G21" s="53">
        <v>266</v>
      </c>
      <c r="H21" s="94">
        <v>2943</v>
      </c>
    </row>
    <row r="22" spans="1:8" ht="15">
      <c r="A22" s="99"/>
      <c r="B22" s="50" t="s">
        <v>2</v>
      </c>
      <c r="C22" s="39">
        <f>SUM(C19:C21)</f>
        <v>9.15</v>
      </c>
      <c r="D22" s="40">
        <f>SUM(D19:D21)</f>
        <v>0.10217592592592592</v>
      </c>
      <c r="E22" s="40"/>
      <c r="F22" s="46">
        <f>SUM(D22/C22)</f>
        <v>0.01116676786075693</v>
      </c>
      <c r="G22" s="79">
        <f>SUM(G18:G21)</f>
        <v>1438</v>
      </c>
      <c r="H22" s="95">
        <f>SUM(H18:H21)</f>
        <v>4351</v>
      </c>
    </row>
    <row r="23" spans="1:8" ht="15">
      <c r="A23" s="106"/>
      <c r="B23" s="51" t="s">
        <v>6</v>
      </c>
      <c r="C23" s="29">
        <f>SUM(C15+C22)</f>
        <v>28.46</v>
      </c>
      <c r="D23" s="48"/>
      <c r="E23" s="32">
        <f>SUM(E21)</f>
        <v>0.3248842592592593</v>
      </c>
      <c r="F23" s="33">
        <f>SUM(E23/C23)</f>
        <v>0.01141546940475261</v>
      </c>
      <c r="G23" s="34">
        <f>SUM(G15+G22)</f>
        <v>8898</v>
      </c>
      <c r="H23" s="97">
        <f>SUM(H15+H22)</f>
        <v>9242</v>
      </c>
    </row>
    <row r="24" spans="1:8" ht="16.5" thickBot="1">
      <c r="A24" s="100"/>
      <c r="B24" s="52" t="s">
        <v>3</v>
      </c>
      <c r="C24" s="35"/>
      <c r="D24" s="36">
        <v>0.0072800925925925915</v>
      </c>
      <c r="E24" s="37">
        <f>SUM(E23+D24)</f>
        <v>0.3321643518518519</v>
      </c>
      <c r="F24" s="43"/>
      <c r="G24" s="38"/>
      <c r="H24" s="96"/>
    </row>
    <row r="25" spans="1:12" s="61" customFormat="1" ht="17.1" thickBot="1">
      <c r="A25" s="62"/>
      <c r="B25" s="55"/>
      <c r="C25" s="56"/>
      <c r="D25" s="63"/>
      <c r="E25" s="58"/>
      <c r="F25" s="64"/>
      <c r="G25" s="57"/>
      <c r="H25" s="57"/>
      <c r="J25" s="65"/>
      <c r="K25" s="65"/>
      <c r="L25" s="65"/>
    </row>
    <row r="26" spans="1:13" ht="17.1" thickBot="1">
      <c r="A26" s="104" t="s">
        <v>17</v>
      </c>
      <c r="B26" s="105"/>
      <c r="C26" s="30" t="s">
        <v>0</v>
      </c>
      <c r="D26" s="31" t="s">
        <v>1</v>
      </c>
      <c r="E26" s="44" t="s">
        <v>4</v>
      </c>
      <c r="F26" s="31" t="s">
        <v>5</v>
      </c>
      <c r="G26" s="31" t="s">
        <v>8</v>
      </c>
      <c r="H26" s="91" t="s">
        <v>9</v>
      </c>
      <c r="I26" s="27"/>
      <c r="J26" s="28"/>
      <c r="K26" s="27"/>
      <c r="L26" s="27"/>
      <c r="M26" s="27"/>
    </row>
    <row r="27" spans="1:13" ht="15">
      <c r="A27" s="15" t="s">
        <v>18</v>
      </c>
      <c r="B27" s="18" t="s">
        <v>32</v>
      </c>
      <c r="C27" s="12">
        <v>5.68</v>
      </c>
      <c r="D27" s="10">
        <v>0.04827546296296296</v>
      </c>
      <c r="E27" s="10">
        <f>SUM(E24+D27)</f>
        <v>0.38043981481481487</v>
      </c>
      <c r="F27" s="14">
        <f>SUM(D27/C27)</f>
        <v>0.00849920122587376</v>
      </c>
      <c r="G27" s="20">
        <v>778</v>
      </c>
      <c r="H27" s="92">
        <v>256</v>
      </c>
      <c r="I27" s="27"/>
      <c r="J27" s="28"/>
      <c r="K27" s="27"/>
      <c r="L27" s="27"/>
      <c r="M27" s="27"/>
    </row>
    <row r="28" spans="1:13" ht="15">
      <c r="A28" s="21" t="s">
        <v>32</v>
      </c>
      <c r="B28" s="23" t="s">
        <v>33</v>
      </c>
      <c r="C28" s="25">
        <v>5.03</v>
      </c>
      <c r="D28" s="6">
        <v>0.04263888888888889</v>
      </c>
      <c r="E28" s="6">
        <f>SUM(E27+D28)</f>
        <v>0.42307870370370376</v>
      </c>
      <c r="F28" s="17">
        <f>SUM(D28/C28)</f>
        <v>0.008476916280097195</v>
      </c>
      <c r="G28" s="19">
        <v>394</v>
      </c>
      <c r="H28" s="93">
        <v>709</v>
      </c>
      <c r="I28" s="27"/>
      <c r="J28" s="28"/>
      <c r="K28" s="27"/>
      <c r="L28" s="27"/>
      <c r="M28" s="27"/>
    </row>
    <row r="29" spans="1:13" ht="16.5" thickBot="1">
      <c r="A29" s="22" t="s">
        <v>33</v>
      </c>
      <c r="B29" s="24" t="s">
        <v>30</v>
      </c>
      <c r="C29" s="8">
        <v>3.47</v>
      </c>
      <c r="D29" s="7">
        <v>0.03990740740740741</v>
      </c>
      <c r="E29" s="9">
        <f>SUM(E28+D29)</f>
        <v>0.46298611111111115</v>
      </c>
      <c r="F29" s="11">
        <f>SUM(D29/C29)</f>
        <v>0.01150069377735084</v>
      </c>
      <c r="G29" s="53">
        <v>495</v>
      </c>
      <c r="H29" s="94">
        <v>591</v>
      </c>
      <c r="I29" s="27"/>
      <c r="J29" s="28"/>
      <c r="K29" s="27"/>
      <c r="L29" s="27"/>
      <c r="M29" s="27"/>
    </row>
    <row r="30" spans="1:13" ht="15">
      <c r="A30" s="99"/>
      <c r="B30" s="50" t="s">
        <v>2</v>
      </c>
      <c r="C30" s="39">
        <f>SUM(C27:C29)</f>
        <v>14.180000000000001</v>
      </c>
      <c r="D30" s="66">
        <f>SUM(D27:D29)</f>
        <v>0.13082175925925926</v>
      </c>
      <c r="E30" s="40"/>
      <c r="F30" s="46">
        <f>SUM(D30/C30)</f>
        <v>0.009225794023925194</v>
      </c>
      <c r="G30" s="79">
        <f>SUM(G26:G29)</f>
        <v>1667</v>
      </c>
      <c r="H30" s="95">
        <f>SUM(H26:H29)</f>
        <v>1556</v>
      </c>
      <c r="I30" s="27"/>
      <c r="J30" s="28"/>
      <c r="K30" s="27"/>
      <c r="L30" s="27"/>
      <c r="M30" s="27"/>
    </row>
    <row r="31" spans="1:13" ht="15">
      <c r="A31" s="106"/>
      <c r="B31" s="51" t="s">
        <v>6</v>
      </c>
      <c r="C31" s="29">
        <f>SUM(C23+C30)</f>
        <v>42.64</v>
      </c>
      <c r="D31" s="48"/>
      <c r="E31" s="32">
        <f>SUM(E29)</f>
        <v>0.46298611111111115</v>
      </c>
      <c r="F31" s="33">
        <f>SUM(E31/C31)</f>
        <v>0.010858023243693976</v>
      </c>
      <c r="G31" s="34">
        <f>SUM(G23+G30)</f>
        <v>10565</v>
      </c>
      <c r="H31" s="97">
        <f>SUM(H23+H30)</f>
        <v>10798</v>
      </c>
      <c r="I31" s="27"/>
      <c r="J31" s="28"/>
      <c r="K31" s="27"/>
      <c r="L31" s="27"/>
      <c r="M31" s="27"/>
    </row>
    <row r="32" spans="1:13" ht="16.5" thickBot="1">
      <c r="A32" s="100"/>
      <c r="B32" s="52" t="s">
        <v>3</v>
      </c>
      <c r="C32" s="35"/>
      <c r="D32" s="36">
        <v>0.001990740740740741</v>
      </c>
      <c r="E32" s="37">
        <f>SUM(E31+D32)</f>
        <v>0.4649768518518519</v>
      </c>
      <c r="F32" s="43"/>
      <c r="G32" s="38"/>
      <c r="H32" s="96"/>
      <c r="I32" s="27"/>
      <c r="J32" s="28"/>
      <c r="K32" s="27"/>
      <c r="L32" s="27"/>
      <c r="M32" s="27"/>
    </row>
    <row r="33" spans="1:13" s="61" customFormat="1" ht="16.5" thickBot="1">
      <c r="A33" s="54"/>
      <c r="B33" s="55"/>
      <c r="C33" s="56"/>
      <c r="D33" s="63"/>
      <c r="E33" s="58"/>
      <c r="F33" s="64"/>
      <c r="G33" s="57"/>
      <c r="H33" s="57"/>
      <c r="I33" s="59"/>
      <c r="J33" s="60"/>
      <c r="K33" s="59"/>
      <c r="L33" s="59"/>
      <c r="M33" s="59"/>
    </row>
    <row r="34" spans="1:12" ht="16.5" thickBot="1">
      <c r="A34" s="107" t="s">
        <v>19</v>
      </c>
      <c r="B34" s="108"/>
      <c r="C34" s="30" t="s">
        <v>0</v>
      </c>
      <c r="D34" s="31" t="s">
        <v>1</v>
      </c>
      <c r="E34" s="44" t="s">
        <v>4</v>
      </c>
      <c r="F34" s="31" t="s">
        <v>5</v>
      </c>
      <c r="G34" s="31" t="s">
        <v>8</v>
      </c>
      <c r="H34" s="91" t="s">
        <v>9</v>
      </c>
      <c r="J34" s="3"/>
      <c r="K34" s="3"/>
      <c r="L34" s="3"/>
    </row>
    <row r="35" spans="1:12" ht="15">
      <c r="A35" s="15" t="s">
        <v>20</v>
      </c>
      <c r="B35" s="68" t="s">
        <v>32</v>
      </c>
      <c r="C35" s="12">
        <v>3.05</v>
      </c>
      <c r="D35" s="4">
        <v>0.03699074074074074</v>
      </c>
      <c r="E35" s="10">
        <f>SUM(E32+D35)</f>
        <v>0.5019675925925926</v>
      </c>
      <c r="F35" s="14">
        <f>SUM(D35/C35)</f>
        <v>0.012128111718275653</v>
      </c>
      <c r="G35" s="20">
        <v>640</v>
      </c>
      <c r="H35" s="92">
        <v>531</v>
      </c>
      <c r="J35" s="3"/>
      <c r="K35" s="3"/>
      <c r="L35" s="3"/>
    </row>
    <row r="36" spans="1:12" ht="15">
      <c r="A36" s="21" t="s">
        <v>32</v>
      </c>
      <c r="B36" s="69" t="s">
        <v>29</v>
      </c>
      <c r="C36" s="25">
        <v>2.52</v>
      </c>
      <c r="D36" s="5">
        <v>0.028587962962962964</v>
      </c>
      <c r="E36" s="6">
        <f>SUM(E35+D36)</f>
        <v>0.5305555555555556</v>
      </c>
      <c r="F36" s="17">
        <f>SUM(D36/C36)</f>
        <v>0.011344429747207525</v>
      </c>
      <c r="G36" s="19">
        <v>354</v>
      </c>
      <c r="H36" s="93">
        <v>295</v>
      </c>
      <c r="J36" s="3"/>
      <c r="K36" s="3"/>
      <c r="L36" s="3"/>
    </row>
    <row r="37" spans="1:12" ht="16.5" thickBot="1">
      <c r="A37" s="70" t="s">
        <v>29</v>
      </c>
      <c r="B37" s="67" t="s">
        <v>31</v>
      </c>
      <c r="C37" s="8">
        <v>2.47</v>
      </c>
      <c r="D37" s="7">
        <v>0.017743055555555557</v>
      </c>
      <c r="E37" s="9">
        <f>SUM(E36+D37)</f>
        <v>0.5482986111111111</v>
      </c>
      <c r="F37" s="11">
        <f>SUM(D37/C37)</f>
        <v>0.007183423301844355</v>
      </c>
      <c r="G37" s="53">
        <v>69</v>
      </c>
      <c r="H37" s="94">
        <v>374</v>
      </c>
      <c r="J37" s="3"/>
      <c r="K37" s="3"/>
      <c r="L37" s="3"/>
    </row>
    <row r="38" spans="1:12" ht="15">
      <c r="A38" s="99"/>
      <c r="B38" s="50" t="s">
        <v>2</v>
      </c>
      <c r="C38" s="76">
        <f>SUM(C35:C37)</f>
        <v>8.040000000000001</v>
      </c>
      <c r="D38" s="77">
        <f>SUM(D35:D37)</f>
        <v>0.08332175925925926</v>
      </c>
      <c r="E38" s="77"/>
      <c r="F38" s="78">
        <f>SUM(D38/C38)</f>
        <v>0.010363402892942693</v>
      </c>
      <c r="G38" s="79">
        <f>SUM(G34:G37)</f>
        <v>1063</v>
      </c>
      <c r="H38" s="95">
        <f>SUM(H34:H37)</f>
        <v>1200</v>
      </c>
      <c r="J38" s="3"/>
      <c r="K38" s="3"/>
      <c r="L38" s="3"/>
    </row>
    <row r="39" spans="1:8" ht="16.5" thickBot="1">
      <c r="A39" s="100"/>
      <c r="B39" s="52" t="s">
        <v>6</v>
      </c>
      <c r="C39" s="35">
        <f>SUM(C31+C38)</f>
        <v>50.68</v>
      </c>
      <c r="D39" s="43"/>
      <c r="E39" s="37">
        <f>SUM(E37)</f>
        <v>0.5482986111111111</v>
      </c>
      <c r="F39" s="36">
        <f>SUM(E39/C39)</f>
        <v>0.010818836051916162</v>
      </c>
      <c r="G39" s="38">
        <f>SUM(G31+G38)</f>
        <v>11628</v>
      </c>
      <c r="H39" s="96">
        <f>SUM(H31+H38)</f>
        <v>11998</v>
      </c>
    </row>
  </sheetData>
  <mergeCells count="10">
    <mergeCell ref="A38:A39"/>
    <mergeCell ref="C1:H1"/>
    <mergeCell ref="A18:B18"/>
    <mergeCell ref="A22:A24"/>
    <mergeCell ref="A34:B34"/>
    <mergeCell ref="A14:A16"/>
    <mergeCell ref="A30:A32"/>
    <mergeCell ref="A2:B2"/>
    <mergeCell ref="A10:B10"/>
    <mergeCell ref="A26:B26"/>
  </mergeCells>
  <printOptions/>
  <pageMargins left="0.11811023622047245" right="0.11811023622047245" top="0.5118110236220472" bottom="0.1968503937007874" header="0.5118110236220472" footer="0.31496062992125984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JKynaston</cp:lastModifiedBy>
  <cp:lastPrinted>2016-10-10T12:37:22Z</cp:lastPrinted>
  <dcterms:created xsi:type="dcterms:W3CDTF">2009-03-04T11:25:37Z</dcterms:created>
  <dcterms:modified xsi:type="dcterms:W3CDTF">2016-10-10T13:52:52Z</dcterms:modified>
  <cp:category/>
  <cp:version/>
  <cp:contentType/>
  <cp:contentStatus/>
</cp:coreProperties>
</file>