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65" windowWidth="1980" windowHeight="13740" activeTab="0"/>
  </bookViews>
  <sheets>
    <sheet name="Plan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<sst xmlns="http://schemas.openxmlformats.org/spreadsheetml/2006/main" count="94" uniqueCount="31">
  <si>
    <t>distance</t>
  </si>
  <si>
    <t>time</t>
  </si>
  <si>
    <t>Leg Total</t>
  </si>
  <si>
    <t>Rest</t>
  </si>
  <si>
    <t>total</t>
  </si>
  <si>
    <t>pace</t>
  </si>
  <si>
    <t>Total</t>
  </si>
  <si>
    <t>Hardmoors 55</t>
  </si>
  <si>
    <t>start</t>
  </si>
  <si>
    <t>sign post</t>
  </si>
  <si>
    <t>check point</t>
  </si>
  <si>
    <t>self clip</t>
  </si>
  <si>
    <t xml:space="preserve">check point </t>
  </si>
  <si>
    <t>asc</t>
  </si>
  <si>
    <t>dec</t>
  </si>
  <si>
    <t>gate/junction</t>
  </si>
  <si>
    <t>bridge</t>
  </si>
  <si>
    <t>Helmsley to White Horse</t>
  </si>
  <si>
    <t>cold kirby</t>
  </si>
  <si>
    <t>White Horse to Sneck Yate Bank</t>
  </si>
  <si>
    <t>Sneck Yate Bank to Osmotherley</t>
  </si>
  <si>
    <t>junction</t>
  </si>
  <si>
    <t>Osmotherley to Scugdale</t>
  </si>
  <si>
    <t>tv tower</t>
  </si>
  <si>
    <t>Scugdale to Clay Bank</t>
  </si>
  <si>
    <t>Clay Bank to Kildale</t>
  </si>
  <si>
    <t>Saturday 17 March 2018</t>
  </si>
  <si>
    <t>lords café</t>
  </si>
  <si>
    <t>phone box</t>
  </si>
  <si>
    <t xml:space="preserve"> </t>
  </si>
  <si>
    <t>Actual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</si>
</sst>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hh]:mm:ss"/>
    <numFmt numFmtId="179" formatCode="[hh]:mm"/>
    <numFmt numFmtId="180" formatCode="0.0"/>
    <numFmt numFmtId="181" formatCode="m:ss"/>
    <numFmt numFmtId="182" formatCode="00\-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:mm:ss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Inheri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45" fontId="6" fillId="0" borderId="10" xfId="0" applyNumberFormat="1" applyFont="1" applyFill="1" applyBorder="1" applyAlignment="1">
      <alignment horizontal="center"/>
    </xf>
    <xf numFmtId="45" fontId="6" fillId="0" borderId="11" xfId="0" applyNumberFormat="1" applyFont="1" applyFill="1" applyBorder="1" applyAlignment="1">
      <alignment horizontal="center"/>
    </xf>
    <xf numFmtId="187" fontId="6" fillId="0" borderId="11" xfId="0" applyNumberFormat="1" applyFont="1" applyFill="1" applyBorder="1" applyAlignment="1">
      <alignment horizontal="center"/>
    </xf>
    <xf numFmtId="45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187" fontId="6" fillId="0" borderId="12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181" fontId="6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1" fontId="6" fillId="0" borderId="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181" fontId="6" fillId="0" borderId="11" xfId="0" applyNumberFormat="1" applyFont="1" applyFill="1" applyBorder="1" applyAlignment="1">
      <alignment horizontal="center"/>
    </xf>
    <xf numFmtId="21" fontId="6" fillId="0" borderId="12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2" fontId="6" fillId="0" borderId="1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81" fontId="6" fillId="0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45" fontId="40" fillId="0" borderId="0" xfId="0" applyNumberFormat="1" applyFont="1" applyAlignment="1">
      <alignment horizontal="center"/>
    </xf>
    <xf numFmtId="187" fontId="40" fillId="0" borderId="0" xfId="0" applyNumberFormat="1" applyFont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2" fontId="6" fillId="0" borderId="27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1" fontId="6" fillId="0" borderId="29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/>
    </xf>
    <xf numFmtId="187" fontId="6" fillId="0" borderId="32" xfId="0" applyNumberFormat="1" applyFont="1" applyFill="1" applyBorder="1" applyAlignment="1">
      <alignment horizontal="center"/>
    </xf>
    <xf numFmtId="181" fontId="6" fillId="0" borderId="32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187" fontId="6" fillId="0" borderId="2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/>
    </xf>
    <xf numFmtId="21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45" fontId="6" fillId="0" borderId="32" xfId="0" applyNumberFormat="1" applyFont="1" applyFill="1" applyBorder="1" applyAlignment="1">
      <alignment horizontal="center"/>
    </xf>
    <xf numFmtId="21" fontId="6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21" fontId="6" fillId="0" borderId="11" xfId="0" applyNumberFormat="1" applyFont="1" applyFill="1" applyBorder="1" applyAlignment="1">
      <alignment horizontal="center"/>
    </xf>
    <xf numFmtId="21" fontId="6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/>
    </xf>
    <xf numFmtId="21" fontId="6" fillId="0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/>
    </xf>
    <xf numFmtId="21" fontId="6" fillId="0" borderId="29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/>
    </xf>
    <xf numFmtId="21" fontId="6" fillId="0" borderId="3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21" fontId="6" fillId="0" borderId="46" xfId="0" applyNumberFormat="1" applyFont="1" applyFill="1" applyBorder="1" applyAlignment="1">
      <alignment vertical="center"/>
    </xf>
    <xf numFmtId="21" fontId="6" fillId="0" borderId="2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50" zoomScaleNormal="150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11.421875" defaultRowHeight="15"/>
  <cols>
    <col min="1" max="1" width="17.8515625" style="95" customWidth="1"/>
    <col min="2" max="2" width="18.8515625" style="43" customWidth="1"/>
    <col min="3" max="3" width="11.421875" style="96" customWidth="1"/>
    <col min="4" max="6" width="11.421875" style="43" customWidth="1"/>
    <col min="7" max="8" width="11.421875" style="46" customWidth="1"/>
    <col min="9" max="16384" width="11.421875" style="43" customWidth="1"/>
  </cols>
  <sheetData>
    <row r="1" spans="1:8" ht="16.5" thickBot="1">
      <c r="A1" s="39" t="s">
        <v>7</v>
      </c>
      <c r="B1" s="40"/>
      <c r="C1" s="41" t="s">
        <v>30</v>
      </c>
      <c r="D1" s="42"/>
      <c r="E1" s="42"/>
      <c r="F1" s="42"/>
      <c r="G1" s="42"/>
      <c r="H1" s="42"/>
    </row>
    <row r="2" spans="1:6" ht="16.5" thickBot="1">
      <c r="A2" s="44" t="s">
        <v>26</v>
      </c>
      <c r="B2" s="45"/>
      <c r="C2" s="32"/>
      <c r="D2" s="1"/>
      <c r="E2" s="1"/>
      <c r="F2" s="1"/>
    </row>
    <row r="3" spans="1:8" ht="16.5" thickBot="1">
      <c r="A3" s="47" t="s">
        <v>17</v>
      </c>
      <c r="B3" s="48"/>
      <c r="C3" s="49" t="s">
        <v>0</v>
      </c>
      <c r="D3" s="50" t="s">
        <v>1</v>
      </c>
      <c r="E3" s="50" t="s">
        <v>4</v>
      </c>
      <c r="F3" s="50" t="s">
        <v>5</v>
      </c>
      <c r="G3" s="50" t="s">
        <v>13</v>
      </c>
      <c r="H3" s="50" t="s">
        <v>14</v>
      </c>
    </row>
    <row r="4" spans="1:8" ht="15.75">
      <c r="A4" s="21" t="s">
        <v>8</v>
      </c>
      <c r="B4" s="24" t="s">
        <v>16</v>
      </c>
      <c r="C4" s="15">
        <v>3.02</v>
      </c>
      <c r="D4" s="2">
        <v>0.02459490740740741</v>
      </c>
      <c r="E4" s="20">
        <f>SUM(D4)</f>
        <v>0.02459490740740741</v>
      </c>
      <c r="F4" s="20">
        <f>SUM(D4/C4)</f>
        <v>0.008144009075300466</v>
      </c>
      <c r="G4" s="26">
        <v>295</v>
      </c>
      <c r="H4" s="26">
        <v>289</v>
      </c>
    </row>
    <row r="5" spans="1:8" ht="15.75">
      <c r="A5" s="27" t="s">
        <v>16</v>
      </c>
      <c r="B5" s="29" t="s">
        <v>18</v>
      </c>
      <c r="C5" s="31">
        <v>2.99</v>
      </c>
      <c r="D5" s="3">
        <v>0.0271875</v>
      </c>
      <c r="E5" s="4">
        <f>SUM(E4+D5)</f>
        <v>0.05178240740740741</v>
      </c>
      <c r="F5" s="22">
        <f>SUM(D5/C5)</f>
        <v>0.009092809364548494</v>
      </c>
      <c r="G5" s="25">
        <v>620</v>
      </c>
      <c r="H5" s="25">
        <v>59</v>
      </c>
    </row>
    <row r="6" spans="1:8" ht="16.5" thickBot="1">
      <c r="A6" s="28" t="s">
        <v>18</v>
      </c>
      <c r="B6" s="30" t="s">
        <v>10</v>
      </c>
      <c r="C6" s="7">
        <v>3.14</v>
      </c>
      <c r="D6" s="11">
        <v>0.02681712962962963</v>
      </c>
      <c r="E6" s="8">
        <f>SUM(E5+D6)</f>
        <v>0.07859953703703704</v>
      </c>
      <c r="F6" s="11">
        <f>SUM(D6/C6)</f>
        <v>0.00854048714319415</v>
      </c>
      <c r="G6" s="51">
        <v>207</v>
      </c>
      <c r="H6" s="51">
        <v>285</v>
      </c>
    </row>
    <row r="7" spans="1:8" ht="15.75">
      <c r="A7" s="52"/>
      <c r="B7" s="53" t="s">
        <v>2</v>
      </c>
      <c r="C7" s="54">
        <f>SUM(C4:C6)</f>
        <v>9.15</v>
      </c>
      <c r="D7" s="55">
        <f>SUM(D4:D6)</f>
        <v>0.07859953703703704</v>
      </c>
      <c r="E7" s="55"/>
      <c r="F7" s="56">
        <f>SUM(D7/C7)</f>
        <v>0.008590113337381097</v>
      </c>
      <c r="G7" s="57">
        <f>SUM(G6)</f>
        <v>207</v>
      </c>
      <c r="H7" s="57">
        <f>SUM(H6)</f>
        <v>285</v>
      </c>
    </row>
    <row r="8" spans="1:8" ht="16.5" thickBot="1">
      <c r="A8" s="58"/>
      <c r="B8" s="6" t="s">
        <v>3</v>
      </c>
      <c r="C8" s="7"/>
      <c r="D8" s="11">
        <v>0</v>
      </c>
      <c r="E8" s="8">
        <f>SUM(E6+D8)</f>
        <v>0.07859953703703704</v>
      </c>
      <c r="F8" s="23"/>
      <c r="G8" s="51"/>
      <c r="H8" s="51"/>
    </row>
    <row r="9" spans="1:8" ht="16.5" thickBot="1">
      <c r="A9" s="59"/>
      <c r="B9" s="18"/>
      <c r="C9" s="12"/>
      <c r="D9" s="60"/>
      <c r="E9" s="13"/>
      <c r="F9" s="60"/>
      <c r="G9" s="60"/>
      <c r="H9" s="60"/>
    </row>
    <row r="10" spans="1:8" ht="16.5" thickBot="1">
      <c r="A10" s="61" t="s">
        <v>19</v>
      </c>
      <c r="B10" s="62"/>
      <c r="C10" s="49" t="s">
        <v>0</v>
      </c>
      <c r="D10" s="50" t="s">
        <v>1</v>
      </c>
      <c r="E10" s="63" t="s">
        <v>4</v>
      </c>
      <c r="F10" s="50" t="s">
        <v>5</v>
      </c>
      <c r="G10" s="50" t="s">
        <v>13</v>
      </c>
      <c r="H10" s="50" t="s">
        <v>14</v>
      </c>
    </row>
    <row r="11" spans="1:8" ht="15.75">
      <c r="A11" s="64" t="s">
        <v>12</v>
      </c>
      <c r="B11" s="65" t="s">
        <v>9</v>
      </c>
      <c r="C11" s="15">
        <v>1.8</v>
      </c>
      <c r="D11" s="2">
        <v>0.01605324074074074</v>
      </c>
      <c r="E11" s="9">
        <f>SUM(E8+D11)</f>
        <v>0.09465277777777778</v>
      </c>
      <c r="F11" s="20">
        <f>SUM(D11/C11)</f>
        <v>0.0089184670781893</v>
      </c>
      <c r="G11" s="26">
        <v>276</v>
      </c>
      <c r="H11" s="26">
        <v>30</v>
      </c>
    </row>
    <row r="12" spans="1:8" ht="16.5" thickBot="1">
      <c r="A12" s="66" t="s">
        <v>9</v>
      </c>
      <c r="B12" s="67" t="s">
        <v>10</v>
      </c>
      <c r="C12" s="7">
        <v>3.14</v>
      </c>
      <c r="D12" s="5">
        <v>0.02585648148148148</v>
      </c>
      <c r="E12" s="8">
        <f>SUM(E11+D12)</f>
        <v>0.12050925925925926</v>
      </c>
      <c r="F12" s="11">
        <f>SUM(D12/C12)</f>
        <v>0.008234548242510025</v>
      </c>
      <c r="G12" s="51">
        <v>177</v>
      </c>
      <c r="H12" s="51">
        <v>217</v>
      </c>
    </row>
    <row r="13" spans="1:8" ht="15.75">
      <c r="A13" s="68"/>
      <c r="B13" s="69" t="s">
        <v>2</v>
      </c>
      <c r="C13" s="54">
        <f>SUM(C11:C12)</f>
        <v>4.94</v>
      </c>
      <c r="D13" s="55">
        <f>SUM(D11:D12)</f>
        <v>0.04190972222222222</v>
      </c>
      <c r="E13" s="55"/>
      <c r="F13" s="70">
        <f>SUM(D13/C13)</f>
        <v>0.008483749437696806</v>
      </c>
      <c r="G13" s="57">
        <f>SUM(G11:G12)</f>
        <v>453</v>
      </c>
      <c r="H13" s="57">
        <f>SUM(H11:H12)</f>
        <v>247</v>
      </c>
    </row>
    <row r="14" spans="1:8" ht="15.75">
      <c r="A14" s="71"/>
      <c r="B14" s="72" t="s">
        <v>6</v>
      </c>
      <c r="C14" s="31">
        <f>SUM(C7+C13)</f>
        <v>14.09</v>
      </c>
      <c r="D14" s="73"/>
      <c r="E14" s="4">
        <f>SUM(E12)</f>
        <v>0.12050925925925926</v>
      </c>
      <c r="F14" s="22">
        <f>SUM(E14/C14)</f>
        <v>0.008552821806902715</v>
      </c>
      <c r="G14" s="25">
        <f>SUM(G7+G13)</f>
        <v>660</v>
      </c>
      <c r="H14" s="25">
        <f>SUM(H7+H13)</f>
        <v>532</v>
      </c>
    </row>
    <row r="15" spans="1:8" ht="16.5" thickBot="1">
      <c r="A15" s="74"/>
      <c r="B15" s="10" t="s">
        <v>3</v>
      </c>
      <c r="C15" s="7"/>
      <c r="D15" s="11">
        <v>0</v>
      </c>
      <c r="E15" s="8">
        <f>SUM(E14+D15)</f>
        <v>0.12050925925925926</v>
      </c>
      <c r="F15" s="23"/>
      <c r="G15" s="51"/>
      <c r="H15" s="51"/>
    </row>
    <row r="16" spans="1:8" ht="16.5" thickBot="1">
      <c r="A16" s="19"/>
      <c r="B16" s="18"/>
      <c r="C16" s="12"/>
      <c r="D16" s="17"/>
      <c r="E16" s="13"/>
      <c r="F16" s="14"/>
      <c r="G16" s="60"/>
      <c r="H16" s="60"/>
    </row>
    <row r="17" spans="1:8" ht="16.5" thickBot="1">
      <c r="A17" s="75" t="s">
        <v>20</v>
      </c>
      <c r="B17" s="76"/>
      <c r="C17" s="49" t="s">
        <v>0</v>
      </c>
      <c r="D17" s="50" t="s">
        <v>1</v>
      </c>
      <c r="E17" s="63" t="s">
        <v>4</v>
      </c>
      <c r="F17" s="50" t="s">
        <v>5</v>
      </c>
      <c r="G17" s="50" t="s">
        <v>13</v>
      </c>
      <c r="H17" s="50" t="s">
        <v>14</v>
      </c>
    </row>
    <row r="18" spans="1:8" ht="15.75">
      <c r="A18" s="77" t="s">
        <v>12</v>
      </c>
      <c r="B18" s="78" t="s">
        <v>21</v>
      </c>
      <c r="C18" s="15">
        <v>4.02</v>
      </c>
      <c r="D18" s="2">
        <v>0.03686342592592593</v>
      </c>
      <c r="E18" s="9">
        <f>SUM(E15+D18)</f>
        <v>0.15737268518518518</v>
      </c>
      <c r="F18" s="20">
        <f>SUM(D18/C18)</f>
        <v>0.009170006449235307</v>
      </c>
      <c r="G18" s="26">
        <v>413</v>
      </c>
      <c r="H18" s="26">
        <v>157</v>
      </c>
    </row>
    <row r="19" spans="1:8" ht="16.5" thickBot="1">
      <c r="A19" s="79" t="s">
        <v>21</v>
      </c>
      <c r="B19" s="80" t="s">
        <v>10</v>
      </c>
      <c r="C19" s="7">
        <v>4.05</v>
      </c>
      <c r="D19" s="5">
        <v>0.03920138888888889</v>
      </c>
      <c r="E19" s="8">
        <f>SUM(E18+D19)</f>
        <v>0.19657407407407407</v>
      </c>
      <c r="F19" s="11">
        <f>SUM(D19/C19)</f>
        <v>0.009679355281207135</v>
      </c>
      <c r="G19" s="51">
        <v>246</v>
      </c>
      <c r="H19" s="51">
        <v>935</v>
      </c>
    </row>
    <row r="20" spans="1:8" ht="15.75">
      <c r="A20" s="81"/>
      <c r="B20" s="82" t="s">
        <v>2</v>
      </c>
      <c r="C20" s="54">
        <f>SUM(C18:C19)</f>
        <v>8.07</v>
      </c>
      <c r="D20" s="55">
        <f>SUM(D18:D19)</f>
        <v>0.07606481481481482</v>
      </c>
      <c r="E20" s="55"/>
      <c r="F20" s="70">
        <f>SUM(D20/C20)</f>
        <v>0.009425627610262059</v>
      </c>
      <c r="G20" s="57">
        <f>SUM(G18:G19)</f>
        <v>659</v>
      </c>
      <c r="H20" s="57">
        <f>SUM(H18:H19)</f>
        <v>1092</v>
      </c>
    </row>
    <row r="21" spans="1:8" ht="15.75">
      <c r="A21" s="83"/>
      <c r="B21" s="84" t="s">
        <v>6</v>
      </c>
      <c r="C21" s="31">
        <f>SUM(C14+C20)</f>
        <v>22.16</v>
      </c>
      <c r="D21" s="73"/>
      <c r="E21" s="4">
        <f>SUM(E19)</f>
        <v>0.19657407407407407</v>
      </c>
      <c r="F21" s="22">
        <f>SUM(E21/C21)</f>
        <v>0.008870671212728973</v>
      </c>
      <c r="G21" s="25">
        <f>SUM(G14+G20)</f>
        <v>1319</v>
      </c>
      <c r="H21" s="25">
        <f>SUM(H14+H20)</f>
        <v>1624</v>
      </c>
    </row>
    <row r="22" spans="1:8" ht="16.5" thickBot="1">
      <c r="A22" s="85"/>
      <c r="B22" s="16" t="s">
        <v>3</v>
      </c>
      <c r="C22" s="7"/>
      <c r="D22" s="11">
        <v>0.007870370370370371</v>
      </c>
      <c r="E22" s="8">
        <f>SUM(E21+D22)</f>
        <v>0.20444444444444443</v>
      </c>
      <c r="F22" s="23"/>
      <c r="G22" s="51"/>
      <c r="H22" s="51"/>
    </row>
    <row r="23" spans="1:8" ht="16.5" thickBot="1">
      <c r="A23" s="19"/>
      <c r="B23" s="18"/>
      <c r="C23" s="12"/>
      <c r="D23" s="17"/>
      <c r="E23" s="13"/>
      <c r="F23" s="14"/>
      <c r="G23" s="60"/>
      <c r="H23" s="60"/>
    </row>
    <row r="24" spans="1:8" ht="16.5" thickBot="1">
      <c r="A24" s="75" t="s">
        <v>22</v>
      </c>
      <c r="B24" s="76"/>
      <c r="C24" s="49" t="s">
        <v>0</v>
      </c>
      <c r="D24" s="50" t="s">
        <v>1</v>
      </c>
      <c r="E24" s="63" t="s">
        <v>4</v>
      </c>
      <c r="F24" s="50" t="s">
        <v>5</v>
      </c>
      <c r="G24" s="50" t="s">
        <v>13</v>
      </c>
      <c r="H24" s="50" t="s">
        <v>14</v>
      </c>
    </row>
    <row r="25" spans="1:8" ht="15.75">
      <c r="A25" s="77" t="s">
        <v>12</v>
      </c>
      <c r="B25" s="78" t="s">
        <v>23</v>
      </c>
      <c r="C25" s="15">
        <v>1.8</v>
      </c>
      <c r="D25" s="2">
        <v>0.021666666666666667</v>
      </c>
      <c r="E25" s="9">
        <f>SUM(E22+D25)</f>
        <v>0.2261111111111111</v>
      </c>
      <c r="F25" s="34">
        <f>SUM(D25/C25)</f>
        <v>0.012037037037037037</v>
      </c>
      <c r="G25" s="26">
        <v>512</v>
      </c>
      <c r="H25" s="26">
        <v>49</v>
      </c>
    </row>
    <row r="26" spans="1:8" ht="15.75">
      <c r="A26" s="86" t="s">
        <v>23</v>
      </c>
      <c r="B26" s="87" t="s">
        <v>28</v>
      </c>
      <c r="C26" s="33">
        <v>2.89</v>
      </c>
      <c r="D26" s="3">
        <v>0.029375</v>
      </c>
      <c r="E26" s="4">
        <f>SUM(E25+D26)</f>
        <v>0.2554861111111111</v>
      </c>
      <c r="F26" s="22">
        <f>SUM(D26/C26)</f>
        <v>0.010164359861591695</v>
      </c>
      <c r="G26" s="88">
        <v>118</v>
      </c>
      <c r="H26" s="88">
        <v>623</v>
      </c>
    </row>
    <row r="27" spans="1:8" ht="16.5" thickBot="1">
      <c r="A27" s="79" t="s">
        <v>28</v>
      </c>
      <c r="B27" s="80" t="s">
        <v>10</v>
      </c>
      <c r="C27" s="7">
        <v>2.96</v>
      </c>
      <c r="D27" s="8">
        <v>0.04210648148148149</v>
      </c>
      <c r="E27" s="8">
        <f>SUM(E26+D27)</f>
        <v>0.2975925925925926</v>
      </c>
      <c r="F27" s="11">
        <f>SUM(D27/C27)</f>
        <v>0.014225162662662666</v>
      </c>
      <c r="G27" s="51">
        <v>906</v>
      </c>
      <c r="H27" s="51">
        <v>394</v>
      </c>
    </row>
    <row r="28" spans="1:8" ht="15.75">
      <c r="A28" s="81"/>
      <c r="B28" s="82" t="s">
        <v>2</v>
      </c>
      <c r="C28" s="54">
        <f>SUM(C25:C27)</f>
        <v>7.65</v>
      </c>
      <c r="D28" s="55">
        <f>SUM(D25:D27)</f>
        <v>0.09314814814814815</v>
      </c>
      <c r="E28" s="55"/>
      <c r="F28" s="70">
        <f>SUM(D28/C28)</f>
        <v>0.012176228516097797</v>
      </c>
      <c r="G28" s="57">
        <f>SUM(G27)</f>
        <v>906</v>
      </c>
      <c r="H28" s="57">
        <f>SUM(H27)</f>
        <v>394</v>
      </c>
    </row>
    <row r="29" spans="1:8" ht="15.75">
      <c r="A29" s="83"/>
      <c r="B29" s="84" t="s">
        <v>6</v>
      </c>
      <c r="C29" s="31">
        <f>SUM(C21+C28)</f>
        <v>29.810000000000002</v>
      </c>
      <c r="D29" s="73"/>
      <c r="E29" s="4">
        <f>SUM(E27)</f>
        <v>0.2975925925925926</v>
      </c>
      <c r="F29" s="22">
        <f>SUM(E29/C29)</f>
        <v>0.009982978617664963</v>
      </c>
      <c r="G29" s="25">
        <f>SUM(G21+G28)</f>
        <v>2225</v>
      </c>
      <c r="H29" s="25">
        <f>SUM(H21+H28)</f>
        <v>2018</v>
      </c>
    </row>
    <row r="30" spans="1:8" ht="16.5" thickBot="1">
      <c r="A30" s="85"/>
      <c r="B30" s="16" t="s">
        <v>3</v>
      </c>
      <c r="C30" s="7"/>
      <c r="D30" s="11">
        <v>0</v>
      </c>
      <c r="E30" s="8">
        <f>SUM(E29+D30)</f>
        <v>0.2975925925925926</v>
      </c>
      <c r="F30" s="23"/>
      <c r="G30" s="51"/>
      <c r="H30" s="51"/>
    </row>
    <row r="31" spans="1:8" ht="16.5" thickBot="1">
      <c r="A31" s="59"/>
      <c r="B31" s="18"/>
      <c r="C31" s="12"/>
      <c r="D31" s="17"/>
      <c r="E31" s="13"/>
      <c r="F31" s="14"/>
      <c r="G31" s="60"/>
      <c r="H31" s="60"/>
    </row>
    <row r="32" spans="1:8" ht="16.5" thickBot="1">
      <c r="A32" s="89" t="s">
        <v>24</v>
      </c>
      <c r="B32" s="90"/>
      <c r="C32" s="49" t="s">
        <v>0</v>
      </c>
      <c r="D32" s="50" t="s">
        <v>1</v>
      </c>
      <c r="E32" s="63" t="s">
        <v>4</v>
      </c>
      <c r="F32" s="50" t="s">
        <v>5</v>
      </c>
      <c r="G32" s="50" t="s">
        <v>13</v>
      </c>
      <c r="H32" s="50" t="s">
        <v>14</v>
      </c>
    </row>
    <row r="33" spans="1:8" ht="15.75">
      <c r="A33" s="77" t="s">
        <v>10</v>
      </c>
      <c r="B33" s="91" t="s">
        <v>27</v>
      </c>
      <c r="C33" s="15">
        <v>3.58</v>
      </c>
      <c r="D33" s="9">
        <v>0.06844907407407408</v>
      </c>
      <c r="E33" s="9">
        <f>SUM(E30+D33)</f>
        <v>0.36604166666666665</v>
      </c>
      <c r="F33" s="20">
        <f>SUM(D33/C33)</f>
        <v>0.01911985309331678</v>
      </c>
      <c r="G33" s="26">
        <v>1102</v>
      </c>
      <c r="H33" s="26">
        <v>1191</v>
      </c>
    </row>
    <row r="34" spans="1:8" ht="16.5" thickBot="1">
      <c r="A34" s="79" t="s">
        <v>27</v>
      </c>
      <c r="B34" s="92" t="s">
        <v>10</v>
      </c>
      <c r="C34" s="7">
        <v>0</v>
      </c>
      <c r="D34" s="5">
        <v>0</v>
      </c>
      <c r="E34" s="8">
        <f>SUM(E33+D34)</f>
        <v>0.36604166666666665</v>
      </c>
      <c r="F34" s="11"/>
      <c r="G34" s="51" t="s">
        <v>29</v>
      </c>
      <c r="H34" s="51" t="s">
        <v>29</v>
      </c>
    </row>
    <row r="35" spans="1:8" ht="15.75">
      <c r="A35" s="93"/>
      <c r="B35" s="69" t="s">
        <v>2</v>
      </c>
      <c r="C35" s="54">
        <f>SUM(C33:C34)</f>
        <v>3.58</v>
      </c>
      <c r="D35" s="55">
        <f>SUM(D33:D34)</f>
        <v>0.06844907407407408</v>
      </c>
      <c r="E35" s="55"/>
      <c r="F35" s="56">
        <f>SUM(D35/C35)</f>
        <v>0.01911985309331678</v>
      </c>
      <c r="G35" s="57">
        <f>SUM(G33:G34)</f>
        <v>1102</v>
      </c>
      <c r="H35" s="57">
        <f>SUM(H33:H34)</f>
        <v>1191</v>
      </c>
    </row>
    <row r="36" spans="1:8" ht="15.75">
      <c r="A36" s="94"/>
      <c r="B36" s="72" t="s">
        <v>6</v>
      </c>
      <c r="C36" s="31">
        <f>SUM(C29+C35)</f>
        <v>33.39</v>
      </c>
      <c r="D36" s="73"/>
      <c r="E36" s="4">
        <f>SUM(E34)</f>
        <v>0.36604166666666665</v>
      </c>
      <c r="F36" s="22">
        <f>SUM(E36/C36)</f>
        <v>0.01096261355695318</v>
      </c>
      <c r="G36" s="25">
        <f>SUM(G29+G35)</f>
        <v>3327</v>
      </c>
      <c r="H36" s="25">
        <f>SUM(H29+H35)</f>
        <v>3209</v>
      </c>
    </row>
    <row r="37" spans="1:8" ht="16.5" thickBot="1">
      <c r="A37" s="58"/>
      <c r="B37" s="10" t="s">
        <v>3</v>
      </c>
      <c r="C37" s="7"/>
      <c r="D37" s="11">
        <v>0</v>
      </c>
      <c r="E37" s="8">
        <f>SUM(E34+D37)</f>
        <v>0.36604166666666665</v>
      </c>
      <c r="F37" s="23"/>
      <c r="G37" s="51"/>
      <c r="H37" s="51"/>
    </row>
    <row r="38" spans="1:8" ht="16.5" thickBot="1">
      <c r="A38" s="59"/>
      <c r="B38" s="18"/>
      <c r="C38" s="12"/>
      <c r="D38" s="14"/>
      <c r="E38" s="13"/>
      <c r="F38" s="17"/>
      <c r="G38" s="60"/>
      <c r="H38" s="60"/>
    </row>
    <row r="39" spans="1:8" ht="16.5" thickBot="1">
      <c r="A39" s="75" t="s">
        <v>25</v>
      </c>
      <c r="B39" s="76"/>
      <c r="C39" s="49" t="s">
        <v>0</v>
      </c>
      <c r="D39" s="50" t="s">
        <v>1</v>
      </c>
      <c r="E39" s="63" t="s">
        <v>4</v>
      </c>
      <c r="F39" s="50" t="s">
        <v>5</v>
      </c>
      <c r="G39" s="50" t="s">
        <v>13</v>
      </c>
      <c r="H39" s="50" t="s">
        <v>14</v>
      </c>
    </row>
    <row r="40" spans="1:8" ht="15.75">
      <c r="A40" s="77" t="s">
        <v>12</v>
      </c>
      <c r="B40" s="78" t="s">
        <v>11</v>
      </c>
      <c r="C40" s="15">
        <v>3.3</v>
      </c>
      <c r="D40" s="2">
        <v>0.04045138888888889</v>
      </c>
      <c r="E40" s="9">
        <f>SUM(E37+D40)</f>
        <v>0.40649305555555554</v>
      </c>
      <c r="F40" s="34">
        <f>SUM(D40/C40)</f>
        <v>0.012257996632996634</v>
      </c>
      <c r="G40" s="26">
        <v>669</v>
      </c>
      <c r="H40" s="26">
        <v>236</v>
      </c>
    </row>
    <row r="41" spans="1:8" ht="15.75">
      <c r="A41" s="86" t="s">
        <v>11</v>
      </c>
      <c r="B41" s="87" t="s">
        <v>15</v>
      </c>
      <c r="C41" s="33">
        <v>2.42</v>
      </c>
      <c r="D41" s="3">
        <v>0.02442129629629629</v>
      </c>
      <c r="E41" s="4">
        <f>SUM(E40+D41)</f>
        <v>0.43091435185185184</v>
      </c>
      <c r="F41" s="22">
        <f>SUM(D41/C41)</f>
        <v>0.010091444750535658</v>
      </c>
      <c r="G41" s="88">
        <v>89</v>
      </c>
      <c r="H41" s="88">
        <v>138</v>
      </c>
    </row>
    <row r="42" spans="1:8" ht="16.5" thickBot="1">
      <c r="A42" s="79" t="s">
        <v>15</v>
      </c>
      <c r="B42" s="80" t="s">
        <v>10</v>
      </c>
      <c r="C42" s="7">
        <v>3.53</v>
      </c>
      <c r="D42" s="11">
        <v>0.033680555555555554</v>
      </c>
      <c r="E42" s="8">
        <f>SUM(E41+D42)</f>
        <v>0.4645949074074074</v>
      </c>
      <c r="F42" s="11">
        <f>SUM(D42/C42)</f>
        <v>0.009541233868429335</v>
      </c>
      <c r="G42" s="51">
        <v>79</v>
      </c>
      <c r="H42" s="51">
        <v>738</v>
      </c>
    </row>
    <row r="43" spans="1:8" ht="15.75">
      <c r="A43" s="93"/>
      <c r="B43" s="69" t="s">
        <v>2</v>
      </c>
      <c r="C43" s="54">
        <f>SUM(C40:C42)</f>
        <v>9.25</v>
      </c>
      <c r="D43" s="55">
        <f>SUM(D40:D42)</f>
        <v>0.09855324074074073</v>
      </c>
      <c r="E43" s="55"/>
      <c r="F43" s="56">
        <f>SUM(D43/C43)</f>
        <v>0.010654404404404403</v>
      </c>
      <c r="G43" s="57">
        <f>SUM(G42)</f>
        <v>79</v>
      </c>
      <c r="H43" s="57">
        <f>SUM(H42)</f>
        <v>738</v>
      </c>
    </row>
    <row r="44" spans="1:8" ht="15.75">
      <c r="A44" s="94"/>
      <c r="B44" s="72" t="s">
        <v>6</v>
      </c>
      <c r="C44" s="31">
        <f>SUM(C36+C43)</f>
        <v>42.64</v>
      </c>
      <c r="D44" s="73"/>
      <c r="E44" s="4">
        <f>SUM(E42)</f>
        <v>0.4645949074074074</v>
      </c>
      <c r="F44" s="22">
        <f>SUM(E44/C44)</f>
        <v>0.010895752987978596</v>
      </c>
      <c r="G44" s="25">
        <f>SUM(G36+G43)</f>
        <v>3406</v>
      </c>
      <c r="H44" s="25">
        <f>SUM(H36+H43)</f>
        <v>3947</v>
      </c>
    </row>
    <row r="45" spans="1:8" ht="16.5" thickBot="1">
      <c r="A45" s="58"/>
      <c r="B45" s="10" t="s">
        <v>3</v>
      </c>
      <c r="C45" s="7"/>
      <c r="D45" s="11">
        <v>0</v>
      </c>
      <c r="E45" s="8">
        <f>SUM(E44+D45)</f>
        <v>0.4645949074074074</v>
      </c>
      <c r="F45" s="23"/>
      <c r="G45" s="51"/>
      <c r="H45" s="51"/>
    </row>
    <row r="46" spans="1:8" ht="15.75">
      <c r="A46" s="59"/>
      <c r="B46" s="18"/>
      <c r="C46" s="12"/>
      <c r="D46" s="17"/>
      <c r="E46" s="13"/>
      <c r="F46" s="14"/>
      <c r="G46" s="60"/>
      <c r="H46" s="60"/>
    </row>
  </sheetData>
  <sheetProtection/>
  <mergeCells count="11">
    <mergeCell ref="A32:B32"/>
    <mergeCell ref="A13:A15"/>
    <mergeCell ref="A28:A30"/>
    <mergeCell ref="A39:B39"/>
    <mergeCell ref="A2:B2"/>
    <mergeCell ref="A3:B3"/>
    <mergeCell ref="A10:B10"/>
    <mergeCell ref="A24:B24"/>
    <mergeCell ref="C1:H1"/>
    <mergeCell ref="A17:B17"/>
    <mergeCell ref="A20:A22"/>
  </mergeCells>
  <printOptions/>
  <pageMargins left="0.71" right="0.71" top="0.31" bottom="0.2" header="0.52" footer="0.31"/>
  <pageSetup horizontalDpi="200" verticalDpi="200" orientation="landscape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B2" sqref="B2:E17"/>
    </sheetView>
  </sheetViews>
  <sheetFormatPr defaultColWidth="9.140625" defaultRowHeight="15"/>
  <cols>
    <col min="1" max="6" width="10.8515625" style="35" customWidth="1"/>
    <col min="7" max="16384" width="11.421875" style="0" customWidth="1"/>
  </cols>
  <sheetData>
    <row r="2" spans="1:6" ht="16.5">
      <c r="A2" s="36">
        <v>1</v>
      </c>
      <c r="B2" s="37">
        <v>0.034019675925925925</v>
      </c>
      <c r="C2" s="36">
        <v>3.02</v>
      </c>
      <c r="D2" s="36">
        <v>295</v>
      </c>
      <c r="E2" s="36">
        <v>289</v>
      </c>
      <c r="F2" s="36">
        <v>3.02</v>
      </c>
    </row>
    <row r="3" spans="1:6" ht="16.5">
      <c r="A3" s="36">
        <v>2</v>
      </c>
      <c r="B3" s="37">
        <v>0.027184027777777783</v>
      </c>
      <c r="C3" s="36">
        <v>2.99</v>
      </c>
      <c r="D3" s="36">
        <v>620</v>
      </c>
      <c r="E3" s="36">
        <v>59</v>
      </c>
      <c r="F3" s="36">
        <v>6.01</v>
      </c>
    </row>
    <row r="4" spans="1:6" ht="16.5">
      <c r="A4" s="36">
        <v>3</v>
      </c>
      <c r="B4" s="37">
        <v>0.026818287037037036</v>
      </c>
      <c r="C4" s="36">
        <v>3.14</v>
      </c>
      <c r="D4" s="36">
        <v>207</v>
      </c>
      <c r="E4" s="36">
        <v>285</v>
      </c>
      <c r="F4" s="36">
        <v>9.15</v>
      </c>
    </row>
    <row r="5" spans="1:6" ht="16.5">
      <c r="A5" s="36">
        <v>4</v>
      </c>
      <c r="B5" s="37">
        <v>0.016055555555555556</v>
      </c>
      <c r="C5" s="36">
        <v>1.8</v>
      </c>
      <c r="D5" s="36">
        <v>276</v>
      </c>
      <c r="E5" s="36">
        <v>30</v>
      </c>
      <c r="F5" s="36">
        <v>10.94</v>
      </c>
    </row>
    <row r="6" spans="1:6" ht="16.5">
      <c r="A6" s="36">
        <v>5</v>
      </c>
      <c r="B6" s="37">
        <v>0.025855324074074076</v>
      </c>
      <c r="C6" s="36">
        <v>3.14</v>
      </c>
      <c r="D6" s="36">
        <v>177</v>
      </c>
      <c r="E6" s="36">
        <v>217</v>
      </c>
      <c r="F6" s="36">
        <v>14.08</v>
      </c>
    </row>
    <row r="7" spans="1:6" ht="16.5">
      <c r="A7" s="36">
        <v>6</v>
      </c>
      <c r="B7" s="37">
        <v>0.03685763888888889</v>
      </c>
      <c r="C7" s="36">
        <v>4.02</v>
      </c>
      <c r="D7" s="36">
        <v>413</v>
      </c>
      <c r="E7" s="36">
        <v>157</v>
      </c>
      <c r="F7" s="36">
        <v>18.1</v>
      </c>
    </row>
    <row r="8" spans="1:6" ht="16.5">
      <c r="A8" s="36">
        <v>7</v>
      </c>
      <c r="B8" s="37">
        <v>0.039197916666666666</v>
      </c>
      <c r="C8" s="36">
        <v>4.05</v>
      </c>
      <c r="D8" s="36">
        <v>246</v>
      </c>
      <c r="E8" s="36">
        <v>935</v>
      </c>
      <c r="F8" s="36">
        <v>22.16</v>
      </c>
    </row>
    <row r="9" spans="1:6" ht="16.5">
      <c r="A9" s="36">
        <v>8</v>
      </c>
      <c r="B9" s="37">
        <v>0.007870370370370371</v>
      </c>
      <c r="C9" s="36">
        <v>0.05</v>
      </c>
      <c r="D9" s="36">
        <v>0</v>
      </c>
      <c r="E9" s="36">
        <v>30</v>
      </c>
      <c r="F9" s="36">
        <v>22.21</v>
      </c>
    </row>
    <row r="10" spans="1:6" ht="16.5">
      <c r="A10" s="36">
        <v>9</v>
      </c>
      <c r="B10" s="37">
        <v>0.02166435185185185</v>
      </c>
      <c r="C10" s="36">
        <v>1.8</v>
      </c>
      <c r="D10" s="36">
        <v>512</v>
      </c>
      <c r="E10" s="36">
        <v>49</v>
      </c>
      <c r="F10" s="36">
        <v>24.01</v>
      </c>
    </row>
    <row r="11" spans="1:6" ht="16.5">
      <c r="A11" s="36">
        <v>10</v>
      </c>
      <c r="B11" s="37">
        <v>0.02937962962962963</v>
      </c>
      <c r="C11" s="36">
        <v>2.89</v>
      </c>
      <c r="D11" s="36">
        <v>118</v>
      </c>
      <c r="E11" s="36">
        <v>623</v>
      </c>
      <c r="F11" s="36">
        <v>26.89</v>
      </c>
    </row>
    <row r="12" spans="1:6" ht="16.5">
      <c r="A12" s="36">
        <v>11</v>
      </c>
      <c r="B12" s="38">
        <v>0.042101851851851856</v>
      </c>
      <c r="C12" s="36">
        <v>2.96</v>
      </c>
      <c r="D12" s="36">
        <v>906</v>
      </c>
      <c r="E12" s="36">
        <v>394</v>
      </c>
      <c r="F12" s="36">
        <v>29.85</v>
      </c>
    </row>
    <row r="13" spans="1:6" ht="16.5">
      <c r="A13" s="36">
        <v>12</v>
      </c>
      <c r="B13" s="38">
        <v>0.0684513888888889</v>
      </c>
      <c r="C13" s="36">
        <v>3.58</v>
      </c>
      <c r="D13" s="36">
        <v>1102</v>
      </c>
      <c r="E13" s="36">
        <v>1191</v>
      </c>
      <c r="F13" s="36">
        <v>33.44</v>
      </c>
    </row>
    <row r="14" spans="1:6" ht="16.5">
      <c r="A14" s="36">
        <v>13</v>
      </c>
      <c r="B14" s="37">
        <v>0.040454861111111115</v>
      </c>
      <c r="C14" s="36">
        <v>3.3</v>
      </c>
      <c r="D14" s="36">
        <v>669</v>
      </c>
      <c r="E14" s="36">
        <v>236</v>
      </c>
      <c r="F14" s="36">
        <v>36.74</v>
      </c>
    </row>
    <row r="15" spans="1:6" ht="16.5">
      <c r="A15" s="36">
        <v>14</v>
      </c>
      <c r="B15" s="37">
        <v>0.024417824074074074</v>
      </c>
      <c r="C15" s="36">
        <v>2.42</v>
      </c>
      <c r="D15" s="36">
        <v>89</v>
      </c>
      <c r="E15" s="36">
        <v>138</v>
      </c>
      <c r="F15" s="36">
        <v>39.16</v>
      </c>
    </row>
    <row r="16" spans="1:6" ht="16.5">
      <c r="A16" s="36">
        <v>15</v>
      </c>
      <c r="B16" s="37">
        <v>0.03309953703703704</v>
      </c>
      <c r="C16" s="36">
        <v>3.53</v>
      </c>
      <c r="D16" s="36">
        <v>79</v>
      </c>
      <c r="E16" s="36">
        <v>738</v>
      </c>
      <c r="F16" s="36">
        <v>42.68</v>
      </c>
    </row>
    <row r="17" spans="1:6" ht="16.5">
      <c r="A17" s="36">
        <v>16</v>
      </c>
      <c r="B17" s="37">
        <v>0.025810185185185183</v>
      </c>
      <c r="C17" s="36">
        <v>0.11</v>
      </c>
      <c r="D17" s="36">
        <v>30</v>
      </c>
      <c r="E17" s="36">
        <v>20</v>
      </c>
      <c r="F17" s="36">
        <v>42.79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JKynaston</cp:lastModifiedBy>
  <cp:lastPrinted>2018-03-19T11:09:57Z</cp:lastPrinted>
  <dcterms:created xsi:type="dcterms:W3CDTF">2009-03-04T11:25:37Z</dcterms:created>
  <dcterms:modified xsi:type="dcterms:W3CDTF">2018-03-19T14:33:41Z</dcterms:modified>
  <cp:category/>
  <cp:version/>
  <cp:contentType/>
  <cp:contentStatus/>
</cp:coreProperties>
</file>