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75" windowWidth="18195" windowHeight="11820" activeTab="0"/>
  </bookViews>
  <sheets>
    <sheet name="sub 22hr" sheetId="4" r:id="rId1"/>
    <sheet name="sub 21hr" sheetId="5" r:id="rId2"/>
  </sheets>
  <definedNames/>
  <calcPr calcId="145621"/>
</workbook>
</file>

<file path=xl/sharedStrings.xml><?xml version="1.0" encoding="utf-8"?>
<sst xmlns="http://schemas.openxmlformats.org/spreadsheetml/2006/main" count="169" uniqueCount="37">
  <si>
    <t>Total</t>
  </si>
  <si>
    <t>West Highland Way Schedule</t>
  </si>
  <si>
    <t>from</t>
  </si>
  <si>
    <t>to</t>
  </si>
  <si>
    <t>distance</t>
  </si>
  <si>
    <t>time</t>
  </si>
  <si>
    <t>total</t>
  </si>
  <si>
    <t>pace</t>
  </si>
  <si>
    <t>Leg Total</t>
  </si>
  <si>
    <t>Rest</t>
  </si>
  <si>
    <t>bridge</t>
  </si>
  <si>
    <t>gate</t>
  </si>
  <si>
    <t>auchtertyre</t>
  </si>
  <si>
    <t>Auchtertyre to Bridge of Orchy</t>
  </si>
  <si>
    <t>tyndrum</t>
  </si>
  <si>
    <t xml:space="preserve">bridge </t>
  </si>
  <si>
    <t>bridge of orchy</t>
  </si>
  <si>
    <t>Kinlochleven to Lundavra</t>
  </si>
  <si>
    <t xml:space="preserve">kinlochleven  </t>
  </si>
  <si>
    <t>sheep pen</t>
  </si>
  <si>
    <t>lundavra</t>
  </si>
  <si>
    <t>Lundavra to Fort William</t>
  </si>
  <si>
    <t xml:space="preserve">lundavra  </t>
  </si>
  <si>
    <t>car park</t>
  </si>
  <si>
    <t>finish</t>
  </si>
  <si>
    <t>kinlochleven</t>
  </si>
  <si>
    <t>glencoe</t>
  </si>
  <si>
    <t>Bridge of Orchy to Glencoe</t>
  </si>
  <si>
    <t>Glencoe to Kinlochleven</t>
  </si>
  <si>
    <t>fire road</t>
  </si>
  <si>
    <t xml:space="preserve"> </t>
  </si>
  <si>
    <t>Total rest</t>
  </si>
  <si>
    <t>alntfaedh</t>
  </si>
  <si>
    <t>sub 21hr plan if 10.30hrs to Auchtertyre</t>
  </si>
  <si>
    <t>altnfaedh</t>
  </si>
  <si>
    <t>Tyndrum to Bridge of Orchy</t>
  </si>
  <si>
    <t>2019 Devil o' the Highlands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</si>
</sst>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m:ss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1" xfId="0" applyFont="1" applyBorder="1" applyAlignment="1">
      <alignment horizontal="left" vertical="center"/>
    </xf>
    <xf numFmtId="45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45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/>
    <xf numFmtId="2" fontId="3" fillId="0" borderId="2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0" fontId="3" fillId="2" borderId="1" xfId="0" applyFont="1" applyFill="1" applyBorder="1" applyAlignment="1">
      <alignment horizontal="left" vertical="center"/>
    </xf>
    <xf numFmtId="2" fontId="3" fillId="2" borderId="6" xfId="0" applyNumberFormat="1" applyFont="1" applyFill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3" xfId="0" applyFont="1" applyFill="1" applyBorder="1"/>
    <xf numFmtId="2" fontId="3" fillId="0" borderId="3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2" fillId="2" borderId="2" xfId="0" applyFont="1" applyFill="1" applyBorder="1"/>
    <xf numFmtId="2" fontId="2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0" fontId="2" fillId="2" borderId="5" xfId="0" applyFont="1" applyFill="1" applyBorder="1"/>
    <xf numFmtId="164" fontId="6" fillId="2" borderId="5" xfId="0" applyNumberFormat="1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5" fontId="3" fillId="0" borderId="2" xfId="0" applyNumberFormat="1" applyFont="1" applyBorder="1" applyAlignment="1">
      <alignment horizontal="center"/>
    </xf>
    <xf numFmtId="4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165" fontId="3" fillId="0" borderId="6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/>
    <xf numFmtId="2" fontId="3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/>
    <xf numFmtId="2" fontId="3" fillId="0" borderId="10" xfId="0" applyNumberFormat="1" applyFont="1" applyFill="1" applyBorder="1" applyAlignment="1">
      <alignment horizontal="center"/>
    </xf>
    <xf numFmtId="45" fontId="4" fillId="0" borderId="10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45" fontId="4" fillId="0" borderId="5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left" vertical="center"/>
    </xf>
    <xf numFmtId="164" fontId="4" fillId="2" borderId="15" xfId="0" applyNumberFormat="1" applyFont="1" applyFill="1" applyBorder="1" applyAlignment="1">
      <alignment horizontal="left" vertical="center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0" fontId="3" fillId="4" borderId="0" xfId="0" applyFont="1" applyFill="1" applyBorder="1"/>
    <xf numFmtId="0" fontId="2" fillId="4" borderId="0" xfId="0" applyFont="1" applyFill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/>
    </xf>
    <xf numFmtId="45" fontId="3" fillId="4" borderId="0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/>
    </xf>
    <xf numFmtId="2" fontId="3" fillId="4" borderId="3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left" vertical="center"/>
    </xf>
    <xf numFmtId="0" fontId="2" fillId="4" borderId="13" xfId="0" applyFont="1" applyFill="1" applyBorder="1"/>
    <xf numFmtId="2" fontId="2" fillId="4" borderId="13" xfId="0" applyNumberFormat="1" applyFont="1" applyFill="1" applyBorder="1" applyAlignment="1">
      <alignment horizontal="center"/>
    </xf>
    <xf numFmtId="164" fontId="6" fillId="4" borderId="13" xfId="0" applyNumberFormat="1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left" vertical="center"/>
    </xf>
    <xf numFmtId="0" fontId="2" fillId="4" borderId="2" xfId="0" applyFont="1" applyFill="1" applyBorder="1"/>
    <xf numFmtId="2" fontId="2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165" fontId="2" fillId="4" borderId="6" xfId="0" applyNumberFormat="1" applyFont="1" applyFill="1" applyBorder="1" applyAlignment="1">
      <alignment horizontal="center"/>
    </xf>
    <xf numFmtId="164" fontId="4" fillId="4" borderId="15" xfId="0" applyNumberFormat="1" applyFont="1" applyFill="1" applyBorder="1" applyAlignment="1">
      <alignment horizontal="left" vertical="center"/>
    </xf>
    <xf numFmtId="0" fontId="3" fillId="4" borderId="3" xfId="0" applyFont="1" applyFill="1" applyBorder="1"/>
    <xf numFmtId="165" fontId="4" fillId="4" borderId="3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45" fontId="4" fillId="4" borderId="0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4" fillId="4" borderId="22" xfId="0" applyNumberFormat="1" applyFont="1" applyFill="1" applyBorder="1" applyAlignment="1">
      <alignment horizontal="center" vertical="center"/>
    </xf>
    <xf numFmtId="164" fontId="4" fillId="4" borderId="23" xfId="0" applyNumberFormat="1" applyFont="1" applyFill="1" applyBorder="1" applyAlignment="1">
      <alignment horizontal="center" vertical="center"/>
    </xf>
    <xf numFmtId="0" fontId="2" fillId="4" borderId="3" xfId="0" applyFont="1" applyFill="1" applyBorder="1"/>
    <xf numFmtId="2" fontId="2" fillId="4" borderId="3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46" fontId="4" fillId="0" borderId="1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 topLeftCell="A1">
      <selection activeCell="N6" sqref="N6"/>
    </sheetView>
  </sheetViews>
  <sheetFormatPr defaultColWidth="9.140625" defaultRowHeight="15"/>
  <cols>
    <col min="1" max="1" width="4.28125" style="13" customWidth="1"/>
    <col min="2" max="2" width="17.8515625" style="15" customWidth="1"/>
    <col min="3" max="3" width="18.57421875" style="13" customWidth="1"/>
    <col min="4" max="4" width="9.140625" style="14" customWidth="1"/>
    <col min="5" max="5" width="12.140625" style="42" customWidth="1"/>
    <col min="6" max="6" width="10.421875" style="42" customWidth="1"/>
    <col min="7" max="7" width="9.140625" style="14" customWidth="1"/>
    <col min="8" max="16384" width="9.140625" style="13" customWidth="1"/>
  </cols>
  <sheetData>
    <row r="1" spans="1:8" ht="15.75">
      <c r="A1" s="73"/>
      <c r="B1" s="74" t="s">
        <v>36</v>
      </c>
      <c r="C1" s="73"/>
      <c r="D1" s="75"/>
      <c r="E1" s="76"/>
      <c r="F1" s="76"/>
      <c r="G1" s="75"/>
      <c r="H1" s="73"/>
    </row>
    <row r="2" spans="1:8" ht="18.75" customHeight="1" thickBot="1">
      <c r="A2" s="73"/>
      <c r="B2" s="77"/>
      <c r="C2" s="73"/>
      <c r="D2" s="75"/>
      <c r="E2" s="78"/>
      <c r="F2" s="78"/>
      <c r="G2" s="75"/>
      <c r="H2" s="73"/>
    </row>
    <row r="3" spans="1:8" ht="15.75">
      <c r="A3" s="73"/>
      <c r="B3" s="79" t="s">
        <v>35</v>
      </c>
      <c r="C3" s="80"/>
      <c r="D3" s="81" t="s">
        <v>30</v>
      </c>
      <c r="E3" s="81"/>
      <c r="F3" s="81"/>
      <c r="G3" s="82"/>
      <c r="H3" s="73"/>
    </row>
    <row r="4" spans="1:8" ht="15.75" thickBot="1">
      <c r="A4" s="73"/>
      <c r="B4" s="83" t="s">
        <v>2</v>
      </c>
      <c r="C4" s="84" t="s">
        <v>3</v>
      </c>
      <c r="D4" s="85" t="s">
        <v>4</v>
      </c>
      <c r="E4" s="86" t="s">
        <v>5</v>
      </c>
      <c r="F4" s="86" t="s">
        <v>6</v>
      </c>
      <c r="G4" s="87" t="s">
        <v>7</v>
      </c>
      <c r="H4" s="73"/>
    </row>
    <row r="5" spans="1:8" ht="15">
      <c r="A5" s="73"/>
      <c r="B5" s="52" t="s">
        <v>14</v>
      </c>
      <c r="C5" s="53" t="s">
        <v>10</v>
      </c>
      <c r="D5" s="54">
        <v>3.26</v>
      </c>
      <c r="E5" s="55">
        <v>0.029143518518518517</v>
      </c>
      <c r="F5" s="55">
        <f>SUM(E5)</f>
        <v>0.029143518518518517</v>
      </c>
      <c r="G5" s="56">
        <f>SUM(E5/D5)</f>
        <v>0.008939729606907521</v>
      </c>
      <c r="H5" s="73"/>
    </row>
    <row r="6" spans="1:8" ht="15.75" thickBot="1">
      <c r="A6" s="73"/>
      <c r="B6" s="47" t="s">
        <v>15</v>
      </c>
      <c r="C6" s="48" t="s">
        <v>16</v>
      </c>
      <c r="D6" s="49">
        <v>3.57</v>
      </c>
      <c r="E6" s="58">
        <v>0.02646990740740741</v>
      </c>
      <c r="F6" s="41">
        <f>SUM(F5+E6)</f>
        <v>0.05561342592592593</v>
      </c>
      <c r="G6" s="51">
        <f>SUM(E6/D6)</f>
        <v>0.007414539890030087</v>
      </c>
      <c r="H6" s="73"/>
    </row>
    <row r="7" spans="1:8" ht="15.75">
      <c r="A7" s="73"/>
      <c r="B7" s="88"/>
      <c r="C7" s="89" t="s">
        <v>8</v>
      </c>
      <c r="D7" s="90">
        <f>SUM(D5:D6)</f>
        <v>6.83</v>
      </c>
      <c r="E7" s="91">
        <f>SUM(E5:E6)</f>
        <v>0.05561342592592593</v>
      </c>
      <c r="F7" s="91"/>
      <c r="G7" s="92">
        <f>SUM(E7/D7)</f>
        <v>0.008142522097500136</v>
      </c>
      <c r="H7" s="73"/>
    </row>
    <row r="8" spans="1:8" ht="15.75">
      <c r="A8" s="73"/>
      <c r="B8" s="93"/>
      <c r="C8" s="94" t="s">
        <v>0</v>
      </c>
      <c r="D8" s="95">
        <f>SUM(D7)</f>
        <v>6.83</v>
      </c>
      <c r="E8" s="96">
        <f>SUM(E7)</f>
        <v>0.05561342592592593</v>
      </c>
      <c r="F8" s="96"/>
      <c r="G8" s="97">
        <f>SUM(E8/D8)</f>
        <v>0.008142522097500136</v>
      </c>
      <c r="H8" s="73"/>
    </row>
    <row r="9" spans="1:8" ht="15.75" thickBot="1">
      <c r="A9" s="73"/>
      <c r="B9" s="98"/>
      <c r="C9" s="99" t="s">
        <v>9</v>
      </c>
      <c r="D9" s="85"/>
      <c r="E9" s="100">
        <v>0</v>
      </c>
      <c r="F9" s="101">
        <f>SUM(E8+E9)</f>
        <v>0.05561342592592593</v>
      </c>
      <c r="G9" s="87"/>
      <c r="H9" s="73"/>
    </row>
    <row r="10" spans="1:8" ht="10.5" customHeight="1" thickBot="1">
      <c r="A10" s="73"/>
      <c r="B10" s="77"/>
      <c r="C10" s="73"/>
      <c r="D10" s="75"/>
      <c r="E10" s="102"/>
      <c r="F10" s="103"/>
      <c r="G10" s="75"/>
      <c r="H10" s="73"/>
    </row>
    <row r="11" spans="1:8" ht="15.75">
      <c r="A11" s="73"/>
      <c r="B11" s="79" t="s">
        <v>27</v>
      </c>
      <c r="C11" s="80"/>
      <c r="D11" s="81" t="s">
        <v>30</v>
      </c>
      <c r="E11" s="81"/>
      <c r="F11" s="81"/>
      <c r="G11" s="82"/>
      <c r="H11" s="73"/>
    </row>
    <row r="12" spans="1:8" ht="15.75" thickBot="1">
      <c r="A12" s="73"/>
      <c r="B12" s="83" t="s">
        <v>2</v>
      </c>
      <c r="C12" s="84" t="s">
        <v>3</v>
      </c>
      <c r="D12" s="85" t="s">
        <v>4</v>
      </c>
      <c r="E12" s="86" t="s">
        <v>5</v>
      </c>
      <c r="F12" s="86" t="s">
        <v>6</v>
      </c>
      <c r="G12" s="87" t="s">
        <v>7</v>
      </c>
      <c r="H12" s="73"/>
    </row>
    <row r="13" spans="1:8" ht="15">
      <c r="A13" s="73"/>
      <c r="B13" s="52" t="s">
        <v>16</v>
      </c>
      <c r="C13" s="53" t="s">
        <v>11</v>
      </c>
      <c r="D13" s="54">
        <v>2.9</v>
      </c>
      <c r="E13" s="55">
        <v>0.024710648148148148</v>
      </c>
      <c r="F13" s="57">
        <f>SUM(F9+E13)</f>
        <v>0.08032407407407408</v>
      </c>
      <c r="G13" s="56">
        <f>SUM(E13/D13)</f>
        <v>0.008520913154533844</v>
      </c>
      <c r="H13" s="73"/>
    </row>
    <row r="14" spans="1:8" ht="15">
      <c r="A14" s="73"/>
      <c r="B14" s="43" t="s">
        <v>11</v>
      </c>
      <c r="C14" s="45" t="s">
        <v>10</v>
      </c>
      <c r="D14" s="44">
        <v>4.23</v>
      </c>
      <c r="E14" s="2">
        <v>0.03383101851851852</v>
      </c>
      <c r="F14" s="3">
        <f>SUM(F13+E14)</f>
        <v>0.1141550925925926</v>
      </c>
      <c r="G14" s="46">
        <f>SUM(E14/D14)</f>
        <v>0.00799787671832589</v>
      </c>
      <c r="H14" s="73"/>
    </row>
    <row r="15" spans="1:8" ht="15.75" thickBot="1">
      <c r="A15" s="73"/>
      <c r="B15" s="47" t="s">
        <v>10</v>
      </c>
      <c r="C15" s="48" t="s">
        <v>26</v>
      </c>
      <c r="D15" s="49">
        <v>3.34</v>
      </c>
      <c r="E15" s="58">
        <v>0.03026620370370371</v>
      </c>
      <c r="F15" s="41">
        <f>SUM(F14+E15)</f>
        <v>0.1444212962962963</v>
      </c>
      <c r="G15" s="51">
        <f>SUM(E15/D15)</f>
        <v>0.009061737635839433</v>
      </c>
      <c r="H15" s="73"/>
    </row>
    <row r="16" spans="1:8" ht="15.75">
      <c r="A16" s="73"/>
      <c r="B16" s="88"/>
      <c r="C16" s="89" t="s">
        <v>8</v>
      </c>
      <c r="D16" s="90">
        <f>SUM(D13:D15)</f>
        <v>10.47</v>
      </c>
      <c r="E16" s="91">
        <f>SUM(E13:E15)</f>
        <v>0.08880787037037037</v>
      </c>
      <c r="F16" s="91"/>
      <c r="G16" s="92">
        <f>SUM(E16/D16)</f>
        <v>0.008482127064982843</v>
      </c>
      <c r="H16" s="73"/>
    </row>
    <row r="17" spans="1:8" ht="15.75">
      <c r="A17" s="73"/>
      <c r="B17" s="93"/>
      <c r="C17" s="94" t="s">
        <v>0</v>
      </c>
      <c r="D17" s="95">
        <f>SUM(D8+D16)</f>
        <v>17.3</v>
      </c>
      <c r="E17" s="96">
        <f>SUM(F9+E16)</f>
        <v>0.1444212962962963</v>
      </c>
      <c r="F17" s="96"/>
      <c r="G17" s="97">
        <f>SUM(E17/D17)</f>
        <v>0.008348051809034468</v>
      </c>
      <c r="H17" s="73"/>
    </row>
    <row r="18" spans="1:8" ht="15.75" thickBot="1">
      <c r="A18" s="73"/>
      <c r="B18" s="98"/>
      <c r="C18" s="99" t="s">
        <v>9</v>
      </c>
      <c r="D18" s="85"/>
      <c r="E18" s="100">
        <v>0.001099537037037037</v>
      </c>
      <c r="F18" s="101">
        <f>SUM(E17+E18)</f>
        <v>0.14552083333333332</v>
      </c>
      <c r="G18" s="87"/>
      <c r="H18" s="73"/>
    </row>
    <row r="19" spans="1:8" ht="9.75" customHeight="1" thickBot="1">
      <c r="A19" s="73"/>
      <c r="B19" s="77"/>
      <c r="C19" s="73"/>
      <c r="D19" s="75"/>
      <c r="E19" s="78"/>
      <c r="F19" s="78"/>
      <c r="G19" s="75"/>
      <c r="H19" s="73"/>
    </row>
    <row r="20" spans="1:8" ht="15.75">
      <c r="A20" s="73"/>
      <c r="B20" s="79" t="s">
        <v>28</v>
      </c>
      <c r="C20" s="80"/>
      <c r="D20" s="81" t="s">
        <v>30</v>
      </c>
      <c r="E20" s="81"/>
      <c r="F20" s="81"/>
      <c r="G20" s="82"/>
      <c r="H20" s="73"/>
    </row>
    <row r="21" spans="1:8" ht="15.75" thickBot="1">
      <c r="A21" s="73"/>
      <c r="B21" s="83" t="s">
        <v>2</v>
      </c>
      <c r="C21" s="84" t="s">
        <v>3</v>
      </c>
      <c r="D21" s="85" t="s">
        <v>4</v>
      </c>
      <c r="E21" s="86" t="s">
        <v>5</v>
      </c>
      <c r="F21" s="86" t="s">
        <v>6</v>
      </c>
      <c r="G21" s="87" t="s">
        <v>7</v>
      </c>
      <c r="H21" s="73"/>
    </row>
    <row r="22" spans="1:8" ht="15">
      <c r="A22" s="73"/>
      <c r="B22" s="52" t="s">
        <v>26</v>
      </c>
      <c r="C22" s="53" t="s">
        <v>34</v>
      </c>
      <c r="D22" s="54">
        <v>4.39</v>
      </c>
      <c r="E22" s="55">
        <v>0.035289351851851856</v>
      </c>
      <c r="F22" s="57">
        <f>SUM(F18+E22)</f>
        <v>0.18081018518518518</v>
      </c>
      <c r="G22" s="56">
        <f>SUM(E22/D22)</f>
        <v>0.008038576731629126</v>
      </c>
      <c r="H22" s="73"/>
    </row>
    <row r="23" spans="1:8" ht="15">
      <c r="A23" s="73"/>
      <c r="B23" s="43" t="s">
        <v>34</v>
      </c>
      <c r="C23" s="45" t="s">
        <v>10</v>
      </c>
      <c r="D23" s="44">
        <v>2.73</v>
      </c>
      <c r="E23" s="2">
        <v>0.03621527777777778</v>
      </c>
      <c r="F23" s="3">
        <f>SUM(F22+E23)</f>
        <v>0.21702546296296296</v>
      </c>
      <c r="G23" s="46">
        <f>SUM(E23/D23)</f>
        <v>0.013265669515669515</v>
      </c>
      <c r="H23" s="73"/>
    </row>
    <row r="24" spans="1:8" ht="15.75" thickBot="1">
      <c r="A24" s="73"/>
      <c r="B24" s="47" t="s">
        <v>10</v>
      </c>
      <c r="C24" s="48" t="s">
        <v>25</v>
      </c>
      <c r="D24" s="49">
        <v>3.21</v>
      </c>
      <c r="E24" s="58">
        <v>0.02960648148148148</v>
      </c>
      <c r="F24" s="41">
        <f>SUM(F23+E24)</f>
        <v>0.24663194444444445</v>
      </c>
      <c r="G24" s="51">
        <f>SUM(E24/D24)</f>
        <v>0.009223202953732548</v>
      </c>
      <c r="H24" s="73"/>
    </row>
    <row r="25" spans="1:8" ht="15.75">
      <c r="A25" s="73"/>
      <c r="B25" s="88"/>
      <c r="C25" s="89" t="s">
        <v>8</v>
      </c>
      <c r="D25" s="90">
        <f>SUM(D22:D24)</f>
        <v>10.329999999999998</v>
      </c>
      <c r="E25" s="91">
        <f>SUM(E22:E24)</f>
        <v>0.10111111111111112</v>
      </c>
      <c r="F25" s="91"/>
      <c r="G25" s="92">
        <f>SUM(E25/D25)</f>
        <v>0.009788103689362162</v>
      </c>
      <c r="H25" s="73"/>
    </row>
    <row r="26" spans="1:8" ht="15.75">
      <c r="A26" s="73"/>
      <c r="B26" s="93"/>
      <c r="C26" s="94" t="s">
        <v>0</v>
      </c>
      <c r="D26" s="95">
        <f>SUM(D17+D25)</f>
        <v>27.63</v>
      </c>
      <c r="E26" s="96">
        <f>SUM(F18+E25)</f>
        <v>0.24663194444444445</v>
      </c>
      <c r="F26" s="96"/>
      <c r="G26" s="97">
        <f>SUM(E26/D26)</f>
        <v>0.008926237583946596</v>
      </c>
      <c r="H26" s="73"/>
    </row>
    <row r="27" spans="1:8" ht="15.75" thickBot="1">
      <c r="A27" s="73"/>
      <c r="B27" s="98"/>
      <c r="C27" s="99" t="s">
        <v>9</v>
      </c>
      <c r="D27" s="85"/>
      <c r="E27" s="100">
        <v>0</v>
      </c>
      <c r="F27" s="101">
        <f>SUM(E26+E27)</f>
        <v>0.24663194444444445</v>
      </c>
      <c r="G27" s="87"/>
      <c r="H27" s="73"/>
    </row>
    <row r="28" spans="1:8" ht="10.5" customHeight="1" thickBot="1">
      <c r="A28" s="73"/>
      <c r="B28" s="77"/>
      <c r="C28" s="73"/>
      <c r="D28" s="75"/>
      <c r="E28" s="76"/>
      <c r="F28" s="76"/>
      <c r="G28" s="75"/>
      <c r="H28" s="73"/>
    </row>
    <row r="29" spans="1:8" ht="15.75">
      <c r="A29" s="73"/>
      <c r="B29" s="79" t="s">
        <v>17</v>
      </c>
      <c r="C29" s="80"/>
      <c r="D29" s="81" t="s">
        <v>30</v>
      </c>
      <c r="E29" s="81"/>
      <c r="F29" s="81"/>
      <c r="G29" s="82"/>
      <c r="H29" s="73"/>
    </row>
    <row r="30" spans="1:8" ht="15.75" thickBot="1">
      <c r="A30" s="73"/>
      <c r="B30" s="83" t="s">
        <v>2</v>
      </c>
      <c r="C30" s="84" t="s">
        <v>3</v>
      </c>
      <c r="D30" s="85" t="s">
        <v>4</v>
      </c>
      <c r="E30" s="86" t="s">
        <v>5</v>
      </c>
      <c r="F30" s="86" t="s">
        <v>6</v>
      </c>
      <c r="G30" s="87" t="s">
        <v>7</v>
      </c>
      <c r="H30" s="73"/>
    </row>
    <row r="31" spans="1:8" ht="15">
      <c r="A31" s="73"/>
      <c r="B31" s="52" t="s">
        <v>18</v>
      </c>
      <c r="C31" s="53" t="s">
        <v>10</v>
      </c>
      <c r="D31" s="54">
        <v>3.14</v>
      </c>
      <c r="E31" s="110">
        <v>0.04173611111111111</v>
      </c>
      <c r="F31" s="57">
        <f>SUM(F27+E31)</f>
        <v>0.28836805555555556</v>
      </c>
      <c r="G31" s="56">
        <f>SUM(E31/D31)</f>
        <v>0.013291755130927105</v>
      </c>
      <c r="H31" s="73"/>
    </row>
    <row r="32" spans="1:8" ht="15">
      <c r="A32" s="73"/>
      <c r="B32" s="43" t="s">
        <v>10</v>
      </c>
      <c r="C32" s="45" t="s">
        <v>19</v>
      </c>
      <c r="D32" s="44">
        <v>3.47</v>
      </c>
      <c r="E32" s="2">
        <v>0.033553240740740745</v>
      </c>
      <c r="F32" s="3">
        <f>SUM(F31+E32)</f>
        <v>0.3219212962962963</v>
      </c>
      <c r="G32" s="46">
        <f>SUM(E32/D32)</f>
        <v>0.009669521827302808</v>
      </c>
      <c r="H32" s="73"/>
    </row>
    <row r="33" spans="1:8" ht="15.75" thickBot="1">
      <c r="A33" s="73"/>
      <c r="B33" s="47" t="s">
        <v>19</v>
      </c>
      <c r="C33" s="48" t="s">
        <v>20</v>
      </c>
      <c r="D33" s="49">
        <v>1.13</v>
      </c>
      <c r="E33" s="50">
        <v>0.01113425925925926</v>
      </c>
      <c r="F33" s="41">
        <f>SUM(F32+E33)</f>
        <v>0.33305555555555555</v>
      </c>
      <c r="G33" s="51">
        <f>SUM(E33/D33)</f>
        <v>0.00985332677810554</v>
      </c>
      <c r="H33" s="73"/>
    </row>
    <row r="34" spans="1:8" ht="15.75">
      <c r="A34" s="73"/>
      <c r="B34" s="88"/>
      <c r="C34" s="89" t="s">
        <v>8</v>
      </c>
      <c r="D34" s="90">
        <f>SUM(D31:D33)</f>
        <v>7.74</v>
      </c>
      <c r="E34" s="91">
        <f>SUM(E31:E33)</f>
        <v>0.08642361111111112</v>
      </c>
      <c r="F34" s="91"/>
      <c r="G34" s="92">
        <f>SUM(E34/D34)</f>
        <v>0.011165841228825725</v>
      </c>
      <c r="H34" s="73"/>
    </row>
    <row r="35" spans="1:8" ht="15.75">
      <c r="A35" s="73"/>
      <c r="B35" s="93"/>
      <c r="C35" s="94" t="s">
        <v>0</v>
      </c>
      <c r="D35" s="95">
        <f>SUM(D26+D34)</f>
        <v>35.37</v>
      </c>
      <c r="E35" s="96">
        <f>SUM(F27+E34)</f>
        <v>0.33305555555555555</v>
      </c>
      <c r="F35" s="96"/>
      <c r="G35" s="97">
        <f>SUM(E35/D35)</f>
        <v>0.009416328966795465</v>
      </c>
      <c r="H35" s="73"/>
    </row>
    <row r="36" spans="1:8" ht="15.75" thickBot="1">
      <c r="A36" s="73"/>
      <c r="B36" s="98"/>
      <c r="C36" s="99" t="s">
        <v>9</v>
      </c>
      <c r="D36" s="85"/>
      <c r="E36" s="100">
        <v>0</v>
      </c>
      <c r="F36" s="101">
        <f>SUM(E35+E36)</f>
        <v>0.33305555555555555</v>
      </c>
      <c r="G36" s="87"/>
      <c r="H36" s="73"/>
    </row>
    <row r="37" spans="1:8" ht="15.75" thickBot="1">
      <c r="A37" s="73"/>
      <c r="B37" s="77"/>
      <c r="C37" s="73"/>
      <c r="D37" s="75"/>
      <c r="E37" s="76"/>
      <c r="F37" s="76"/>
      <c r="G37" s="75"/>
      <c r="H37" s="73"/>
    </row>
    <row r="38" spans="1:8" ht="15.75">
      <c r="A38" s="73"/>
      <c r="B38" s="79" t="s">
        <v>21</v>
      </c>
      <c r="C38" s="80"/>
      <c r="D38" s="81" t="s">
        <v>30</v>
      </c>
      <c r="E38" s="81"/>
      <c r="F38" s="81"/>
      <c r="G38" s="82"/>
      <c r="H38" s="73"/>
    </row>
    <row r="39" spans="1:8" ht="15.75" thickBot="1">
      <c r="A39" s="73"/>
      <c r="B39" s="83" t="s">
        <v>2</v>
      </c>
      <c r="C39" s="84" t="s">
        <v>3</v>
      </c>
      <c r="D39" s="85" t="s">
        <v>4</v>
      </c>
      <c r="E39" s="86" t="s">
        <v>5</v>
      </c>
      <c r="F39" s="86" t="s">
        <v>6</v>
      </c>
      <c r="G39" s="87" t="s">
        <v>7</v>
      </c>
      <c r="H39" s="73"/>
    </row>
    <row r="40" spans="1:8" ht="15">
      <c r="A40" s="73"/>
      <c r="B40" s="52" t="s">
        <v>22</v>
      </c>
      <c r="C40" s="53" t="s">
        <v>29</v>
      </c>
      <c r="D40" s="54">
        <v>3.16</v>
      </c>
      <c r="E40" s="55">
        <v>0.03721064814814815</v>
      </c>
      <c r="F40" s="57">
        <f>SUM(F36+E40)</f>
        <v>0.3702662037037037</v>
      </c>
      <c r="G40" s="56">
        <f>SUM(E40/D40)</f>
        <v>0.011775521565869668</v>
      </c>
      <c r="H40" s="73"/>
    </row>
    <row r="41" spans="1:8" ht="15">
      <c r="A41" s="73"/>
      <c r="B41" s="43" t="s">
        <v>29</v>
      </c>
      <c r="C41" s="45" t="s">
        <v>23</v>
      </c>
      <c r="D41" s="44">
        <v>2.76</v>
      </c>
      <c r="E41" s="2">
        <v>0.019664351851851853</v>
      </c>
      <c r="F41" s="3">
        <f>SUM(F40+E41)</f>
        <v>0.38993055555555556</v>
      </c>
      <c r="G41" s="46">
        <f>SUM(E41/D41)</f>
        <v>0.00712476516371444</v>
      </c>
      <c r="H41" s="73"/>
    </row>
    <row r="42" spans="1:8" ht="15.75" thickBot="1">
      <c r="A42" s="73"/>
      <c r="B42" s="47" t="s">
        <v>23</v>
      </c>
      <c r="C42" s="48" t="s">
        <v>24</v>
      </c>
      <c r="D42" s="49">
        <v>1.21</v>
      </c>
      <c r="E42" s="50">
        <v>0.012789351851851852</v>
      </c>
      <c r="F42" s="41">
        <f>SUM(F41+E42)</f>
        <v>0.40271990740740743</v>
      </c>
      <c r="G42" s="51">
        <f>SUM(E42/D42)</f>
        <v>0.01056971227425773</v>
      </c>
      <c r="H42" s="73"/>
    </row>
    <row r="43" spans="1:8" ht="15.75">
      <c r="A43" s="73"/>
      <c r="B43" s="104"/>
      <c r="C43" s="89" t="s">
        <v>8</v>
      </c>
      <c r="D43" s="90">
        <f>SUM(D40:D42)</f>
        <v>7.13</v>
      </c>
      <c r="E43" s="91">
        <f>SUM(E40:E42)</f>
        <v>0.06966435185185187</v>
      </c>
      <c r="F43" s="91"/>
      <c r="G43" s="92">
        <f>SUM(E43/D43)</f>
        <v>0.009770596332658046</v>
      </c>
      <c r="H43" s="73"/>
    </row>
    <row r="44" spans="1:8" ht="16.5" thickBot="1">
      <c r="A44" s="73"/>
      <c r="B44" s="105"/>
      <c r="C44" s="106" t="s">
        <v>0</v>
      </c>
      <c r="D44" s="107">
        <f>SUM(D35+D43)</f>
        <v>42.5</v>
      </c>
      <c r="E44" s="108">
        <f>SUM(F36+E43)</f>
        <v>0.40271990740740743</v>
      </c>
      <c r="F44" s="108"/>
      <c r="G44" s="109">
        <f>SUM(E44/D44)</f>
        <v>0.009475762527233115</v>
      </c>
      <c r="H44" s="73"/>
    </row>
    <row r="45" spans="1:8" ht="15">
      <c r="A45" s="73"/>
      <c r="B45" s="77"/>
      <c r="C45" s="73"/>
      <c r="D45" s="75"/>
      <c r="E45" s="76"/>
      <c r="F45" s="76"/>
      <c r="G45" s="75"/>
      <c r="H45" s="73"/>
    </row>
  </sheetData>
  <mergeCells count="15">
    <mergeCell ref="B43:B44"/>
    <mergeCell ref="B34:B36"/>
    <mergeCell ref="B38:C38"/>
    <mergeCell ref="D38:G38"/>
    <mergeCell ref="B29:C29"/>
    <mergeCell ref="D29:G29"/>
    <mergeCell ref="B3:C3"/>
    <mergeCell ref="D3:G3"/>
    <mergeCell ref="B7:B9"/>
    <mergeCell ref="B11:C11"/>
    <mergeCell ref="D11:G11"/>
    <mergeCell ref="B16:B18"/>
    <mergeCell ref="B20:C20"/>
    <mergeCell ref="D20:G20"/>
    <mergeCell ref="B25:B27"/>
  </mergeCells>
  <printOptions/>
  <pageMargins left="0.7" right="0.7" top="0.31" bottom="0.49" header="0.21" footer="0.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 topLeftCell="A1">
      <selection activeCell="D48" sqref="D48"/>
    </sheetView>
  </sheetViews>
  <sheetFormatPr defaultColWidth="9.140625" defaultRowHeight="15"/>
  <cols>
    <col min="1" max="1" width="17.8515625" style="6" customWidth="1"/>
    <col min="2" max="2" width="18.57421875" style="7" customWidth="1"/>
    <col min="3" max="3" width="9.140625" style="8" customWidth="1"/>
    <col min="4" max="4" width="12.140625" style="9" customWidth="1"/>
    <col min="5" max="5" width="10.421875" style="9" customWidth="1"/>
    <col min="6" max="6" width="9.140625" style="8" customWidth="1"/>
    <col min="7" max="7" width="4.140625" style="7" customWidth="1"/>
    <col min="8" max="16384" width="9.140625" style="7" customWidth="1"/>
  </cols>
  <sheetData>
    <row r="1" spans="1:6" ht="32.25" customHeight="1" thickBot="1">
      <c r="A1" s="21" t="s">
        <v>1</v>
      </c>
      <c r="B1" s="22"/>
      <c r="C1" s="65" t="s">
        <v>33</v>
      </c>
      <c r="D1" s="66"/>
      <c r="E1" s="66"/>
      <c r="F1" s="67"/>
    </row>
    <row r="2" spans="1:6" ht="15.75">
      <c r="A2" s="59" t="s">
        <v>13</v>
      </c>
      <c r="B2" s="60"/>
      <c r="C2" s="68"/>
      <c r="D2" s="68"/>
      <c r="E2" s="68"/>
      <c r="F2" s="69"/>
    </row>
    <row r="3" spans="1:6" ht="15">
      <c r="A3" s="23" t="s">
        <v>2</v>
      </c>
      <c r="B3" s="16" t="s">
        <v>3</v>
      </c>
      <c r="C3" s="17" t="s">
        <v>4</v>
      </c>
      <c r="D3" s="18" t="s">
        <v>5</v>
      </c>
      <c r="E3" s="18" t="s">
        <v>6</v>
      </c>
      <c r="F3" s="24" t="s">
        <v>7</v>
      </c>
    </row>
    <row r="4" spans="1:6" ht="15">
      <c r="A4" s="1" t="s">
        <v>12</v>
      </c>
      <c r="B4" s="19" t="s">
        <v>14</v>
      </c>
      <c r="C4" s="20">
        <v>2.65</v>
      </c>
      <c r="D4" s="38">
        <v>0.02361111111111111</v>
      </c>
      <c r="E4" s="3">
        <v>0.4611111111111111</v>
      </c>
      <c r="F4" s="25">
        <f>SUM(D4/C4)</f>
        <v>0.008909853249475892</v>
      </c>
    </row>
    <row r="5" spans="1:6" ht="15">
      <c r="A5" s="1" t="s">
        <v>14</v>
      </c>
      <c r="B5" s="19" t="s">
        <v>10</v>
      </c>
      <c r="C5" s="20">
        <v>3.34</v>
      </c>
      <c r="D5" s="38">
        <v>0.02638888888888889</v>
      </c>
      <c r="E5" s="3">
        <f>SUM(E4+D5)</f>
        <v>0.4875</v>
      </c>
      <c r="F5" s="25">
        <f>SUM(D5/C5)</f>
        <v>0.007900864936793081</v>
      </c>
    </row>
    <row r="6" spans="1:6" ht="15">
      <c r="A6" s="1" t="s">
        <v>15</v>
      </c>
      <c r="B6" s="19" t="s">
        <v>16</v>
      </c>
      <c r="C6" s="20">
        <v>3.22</v>
      </c>
      <c r="D6" s="38">
        <v>0.025694444444444447</v>
      </c>
      <c r="E6" s="3">
        <f>SUM(E5+D6)</f>
        <v>0.5131944444444444</v>
      </c>
      <c r="F6" s="25">
        <f>SUM(D6/C6)</f>
        <v>0.007979641131815046</v>
      </c>
    </row>
    <row r="7" spans="1:6" ht="15.75">
      <c r="A7" s="63"/>
      <c r="B7" s="29" t="s">
        <v>8</v>
      </c>
      <c r="C7" s="30">
        <f>SUM(C4:C6)</f>
        <v>9.21</v>
      </c>
      <c r="D7" s="31">
        <f>SUM(D4:D6)</f>
        <v>0.07569444444444445</v>
      </c>
      <c r="E7" s="31"/>
      <c r="F7" s="32">
        <f>SUM(D7/C7)</f>
        <v>0.00821872360960309</v>
      </c>
    </row>
    <row r="8" spans="1:6" ht="15.75">
      <c r="A8" s="63"/>
      <c r="B8" s="29" t="s">
        <v>0</v>
      </c>
      <c r="C8" s="30">
        <v>59.39</v>
      </c>
      <c r="D8" s="31">
        <v>0.5131944444444444</v>
      </c>
      <c r="E8" s="31"/>
      <c r="F8" s="32">
        <f>SUM(D8/C8)</f>
        <v>0.008641091841125517</v>
      </c>
    </row>
    <row r="9" spans="1:6" ht="15.75" thickBot="1">
      <c r="A9" s="64"/>
      <c r="B9" s="26" t="s">
        <v>9</v>
      </c>
      <c r="C9" s="27"/>
      <c r="D9" s="39">
        <v>0.002777777777777778</v>
      </c>
      <c r="E9" s="4">
        <f>SUM(D8+D9)</f>
        <v>0.5159722222222222</v>
      </c>
      <c r="F9" s="5"/>
    </row>
    <row r="10" spans="1:5" ht="15.75" thickBot="1">
      <c r="A10" s="15"/>
      <c r="B10" s="13"/>
      <c r="C10" s="14"/>
      <c r="D10" s="11"/>
      <c r="E10" s="12"/>
    </row>
    <row r="11" spans="1:6" ht="15.75">
      <c r="A11" s="59" t="s">
        <v>27</v>
      </c>
      <c r="B11" s="60"/>
      <c r="C11" s="61" t="s">
        <v>30</v>
      </c>
      <c r="D11" s="61"/>
      <c r="E11" s="61"/>
      <c r="F11" s="62"/>
    </row>
    <row r="12" spans="1:6" ht="15">
      <c r="A12" s="23" t="s">
        <v>2</v>
      </c>
      <c r="B12" s="16" t="s">
        <v>3</v>
      </c>
      <c r="C12" s="17" t="s">
        <v>4</v>
      </c>
      <c r="D12" s="18" t="s">
        <v>5</v>
      </c>
      <c r="E12" s="18" t="s">
        <v>6</v>
      </c>
      <c r="F12" s="24" t="s">
        <v>7</v>
      </c>
    </row>
    <row r="13" spans="1:6" ht="15">
      <c r="A13" s="1" t="s">
        <v>16</v>
      </c>
      <c r="B13" s="19" t="s">
        <v>11</v>
      </c>
      <c r="C13" s="20">
        <v>3.24</v>
      </c>
      <c r="D13" s="38">
        <v>0.03263888888888889</v>
      </c>
      <c r="E13" s="3">
        <f>SUM(E9+D13)</f>
        <v>0.548611111111111</v>
      </c>
      <c r="F13" s="25">
        <f>SUM(D13/C13)</f>
        <v>0.010073731138545953</v>
      </c>
    </row>
    <row r="14" spans="1:6" ht="15">
      <c r="A14" s="1" t="s">
        <v>11</v>
      </c>
      <c r="B14" s="19" t="s">
        <v>10</v>
      </c>
      <c r="C14" s="20">
        <v>4.23</v>
      </c>
      <c r="D14" s="38">
        <v>0.03680555555555556</v>
      </c>
      <c r="E14" s="3">
        <f>SUM(E13+D14)</f>
        <v>0.5854166666666666</v>
      </c>
      <c r="F14" s="25">
        <f>SUM(D14/C14)</f>
        <v>0.00870107696348831</v>
      </c>
    </row>
    <row r="15" spans="1:6" ht="15">
      <c r="A15" s="1" t="s">
        <v>10</v>
      </c>
      <c r="B15" s="19" t="s">
        <v>26</v>
      </c>
      <c r="C15" s="20">
        <v>3.34</v>
      </c>
      <c r="D15" s="38">
        <v>0.03263888888888889</v>
      </c>
      <c r="E15" s="3">
        <f>SUM(E14+D15)</f>
        <v>0.6180555555555555</v>
      </c>
      <c r="F15" s="25">
        <f>SUM(D15/C15)</f>
        <v>0.009772122421823022</v>
      </c>
    </row>
    <row r="16" spans="1:6" ht="15.75">
      <c r="A16" s="63"/>
      <c r="B16" s="29" t="s">
        <v>8</v>
      </c>
      <c r="C16" s="30">
        <f>SUM(C13:C15)</f>
        <v>10.81</v>
      </c>
      <c r="D16" s="31">
        <f>SUM(D13:D15)</f>
        <v>0.10208333333333333</v>
      </c>
      <c r="E16" s="31"/>
      <c r="F16" s="32">
        <f>SUM(D16/C16)</f>
        <v>0.009443416589577551</v>
      </c>
    </row>
    <row r="17" spans="1:6" ht="15.75">
      <c r="A17" s="63"/>
      <c r="B17" s="29" t="s">
        <v>0</v>
      </c>
      <c r="C17" s="30">
        <f>SUM(C8+C16)</f>
        <v>70.2</v>
      </c>
      <c r="D17" s="31">
        <f>SUM(E9+D16)</f>
        <v>0.6180555555555555</v>
      </c>
      <c r="E17" s="31"/>
      <c r="F17" s="32">
        <f>SUM(D17/C17)</f>
        <v>0.00880421019309908</v>
      </c>
    </row>
    <row r="18" spans="1:6" ht="15.75" thickBot="1">
      <c r="A18" s="64"/>
      <c r="B18" s="26" t="s">
        <v>9</v>
      </c>
      <c r="C18" s="27"/>
      <c r="D18" s="39">
        <v>0.0020833333333333333</v>
      </c>
      <c r="E18" s="4">
        <f>SUM(D17+D18)</f>
        <v>0.6201388888888888</v>
      </c>
      <c r="F18" s="5"/>
    </row>
    <row r="19" spans="4:5" ht="15.75" thickBot="1">
      <c r="D19" s="10"/>
      <c r="E19" s="10"/>
    </row>
    <row r="20" spans="1:6" ht="15.75">
      <c r="A20" s="59" t="s">
        <v>28</v>
      </c>
      <c r="B20" s="60"/>
      <c r="C20" s="61" t="s">
        <v>30</v>
      </c>
      <c r="D20" s="61"/>
      <c r="E20" s="61"/>
      <c r="F20" s="62"/>
    </row>
    <row r="21" spans="1:6" ht="15">
      <c r="A21" s="23" t="s">
        <v>2</v>
      </c>
      <c r="B21" s="16" t="s">
        <v>3</v>
      </c>
      <c r="C21" s="17" t="s">
        <v>4</v>
      </c>
      <c r="D21" s="18" t="s">
        <v>5</v>
      </c>
      <c r="E21" s="18" t="s">
        <v>6</v>
      </c>
      <c r="F21" s="24" t="s">
        <v>7</v>
      </c>
    </row>
    <row r="22" spans="1:6" ht="15">
      <c r="A22" s="1" t="s">
        <v>26</v>
      </c>
      <c r="B22" s="19" t="s">
        <v>32</v>
      </c>
      <c r="C22" s="20">
        <v>4.4</v>
      </c>
      <c r="D22" s="38">
        <v>0.0375</v>
      </c>
      <c r="E22" s="3">
        <f>SUM(E18+D22)</f>
        <v>0.6576388888888888</v>
      </c>
      <c r="F22" s="25">
        <f>SUM(D22/C22)</f>
        <v>0.008522727272727272</v>
      </c>
    </row>
    <row r="23" spans="1:6" ht="15">
      <c r="A23" s="1" t="s">
        <v>32</v>
      </c>
      <c r="B23" s="19" t="s">
        <v>10</v>
      </c>
      <c r="C23" s="20">
        <v>2.72</v>
      </c>
      <c r="D23" s="38">
        <v>0.035416666666666666</v>
      </c>
      <c r="E23" s="3">
        <f>SUM(E22+D23)</f>
        <v>0.6930555555555554</v>
      </c>
      <c r="F23" s="25">
        <f>SUM(D23/C23)</f>
        <v>0.013020833333333332</v>
      </c>
    </row>
    <row r="24" spans="1:6" ht="15">
      <c r="A24" s="1" t="s">
        <v>10</v>
      </c>
      <c r="B24" s="19" t="s">
        <v>25</v>
      </c>
      <c r="C24" s="20">
        <v>3.41</v>
      </c>
      <c r="D24" s="38">
        <v>0.03194444444444445</v>
      </c>
      <c r="E24" s="3">
        <f>SUM(E23+D24)</f>
        <v>0.7249999999999999</v>
      </c>
      <c r="F24" s="25">
        <f>SUM(D24/C24)</f>
        <v>0.009367872271098079</v>
      </c>
    </row>
    <row r="25" spans="1:6" ht="15.75">
      <c r="A25" s="63"/>
      <c r="B25" s="29" t="s">
        <v>8</v>
      </c>
      <c r="C25" s="30">
        <f>SUM(C22:C24)</f>
        <v>10.530000000000001</v>
      </c>
      <c r="D25" s="31">
        <f>SUM(D22:D24)</f>
        <v>0.1048611111111111</v>
      </c>
      <c r="E25" s="31"/>
      <c r="F25" s="32">
        <f>SUM(D25/C25)</f>
        <v>0.009958320143505327</v>
      </c>
    </row>
    <row r="26" spans="1:6" ht="15.75">
      <c r="A26" s="63"/>
      <c r="B26" s="29" t="s">
        <v>0</v>
      </c>
      <c r="C26" s="30">
        <f>SUM(C17+C25)</f>
        <v>80.73</v>
      </c>
      <c r="D26" s="31">
        <f>SUM(E18+D25)</f>
        <v>0.7249999999999999</v>
      </c>
      <c r="E26" s="31"/>
      <c r="F26" s="32">
        <f>SUM(D26/C26)</f>
        <v>0.008980552458813327</v>
      </c>
    </row>
    <row r="27" spans="1:6" ht="15.75" thickBot="1">
      <c r="A27" s="64"/>
      <c r="B27" s="26" t="s">
        <v>9</v>
      </c>
      <c r="C27" s="27"/>
      <c r="D27" s="39">
        <v>0.003472222222222222</v>
      </c>
      <c r="E27" s="4">
        <f>SUM(D26+D27)</f>
        <v>0.7284722222222221</v>
      </c>
      <c r="F27" s="5"/>
    </row>
    <row r="28" ht="15.75" thickBot="1"/>
    <row r="29" spans="1:6" ht="15.75">
      <c r="A29" s="59" t="s">
        <v>17</v>
      </c>
      <c r="B29" s="60"/>
      <c r="C29" s="61" t="s">
        <v>30</v>
      </c>
      <c r="D29" s="61"/>
      <c r="E29" s="61"/>
      <c r="F29" s="62"/>
    </row>
    <row r="30" spans="1:6" ht="15">
      <c r="A30" s="23" t="s">
        <v>2</v>
      </c>
      <c r="B30" s="16" t="s">
        <v>3</v>
      </c>
      <c r="C30" s="17" t="s">
        <v>4</v>
      </c>
      <c r="D30" s="18" t="s">
        <v>5</v>
      </c>
      <c r="E30" s="18" t="s">
        <v>6</v>
      </c>
      <c r="F30" s="24" t="s">
        <v>7</v>
      </c>
    </row>
    <row r="31" spans="1:6" ht="15">
      <c r="A31" s="1" t="s">
        <v>18</v>
      </c>
      <c r="B31" s="19" t="s">
        <v>10</v>
      </c>
      <c r="C31" s="20">
        <v>2.98</v>
      </c>
      <c r="D31" s="38">
        <v>0.0375</v>
      </c>
      <c r="E31" s="3">
        <f>SUM(E27+D31)</f>
        <v>0.765972222222222</v>
      </c>
      <c r="F31" s="25">
        <f>SUM(D31/C31)</f>
        <v>0.012583892617449664</v>
      </c>
    </row>
    <row r="32" spans="1:6" ht="15">
      <c r="A32" s="1" t="s">
        <v>10</v>
      </c>
      <c r="B32" s="19" t="s">
        <v>19</v>
      </c>
      <c r="C32" s="20">
        <v>3.48</v>
      </c>
      <c r="D32" s="38">
        <v>0.035416666666666666</v>
      </c>
      <c r="E32" s="3">
        <f>SUM(E31+D32)</f>
        <v>0.8013888888888887</v>
      </c>
      <c r="F32" s="25">
        <f>SUM(D32/C32)</f>
        <v>0.010177203065134099</v>
      </c>
    </row>
    <row r="33" spans="1:6" ht="15">
      <c r="A33" s="1" t="s">
        <v>19</v>
      </c>
      <c r="B33" s="19" t="s">
        <v>20</v>
      </c>
      <c r="C33" s="20">
        <v>1.1</v>
      </c>
      <c r="D33" s="40">
        <v>0.010416666666666666</v>
      </c>
      <c r="E33" s="3">
        <f>SUM(E32+D33)</f>
        <v>0.8118055555555553</v>
      </c>
      <c r="F33" s="25">
        <f>SUM(D33/C33)</f>
        <v>0.009469696969696968</v>
      </c>
    </row>
    <row r="34" spans="1:6" ht="15.75">
      <c r="A34" s="63"/>
      <c r="B34" s="29" t="s">
        <v>8</v>
      </c>
      <c r="C34" s="30">
        <f>SUM(C31:C33)</f>
        <v>7.5600000000000005</v>
      </c>
      <c r="D34" s="31">
        <f>SUM(D31:D33)</f>
        <v>0.08333333333333333</v>
      </c>
      <c r="E34" s="31"/>
      <c r="F34" s="32">
        <f>SUM(D34/C34)</f>
        <v>0.011022927689594356</v>
      </c>
    </row>
    <row r="35" spans="1:6" ht="15.75">
      <c r="A35" s="63"/>
      <c r="B35" s="29" t="s">
        <v>0</v>
      </c>
      <c r="C35" s="30">
        <f>SUM(C26+C34)</f>
        <v>88.29</v>
      </c>
      <c r="D35" s="31">
        <f>SUM(E27+D34)</f>
        <v>0.8118055555555554</v>
      </c>
      <c r="E35" s="31"/>
      <c r="F35" s="32">
        <f>SUM(D35/C35)</f>
        <v>0.009194762210392518</v>
      </c>
    </row>
    <row r="36" spans="1:6" ht="15.75" thickBot="1">
      <c r="A36" s="64"/>
      <c r="B36" s="26" t="s">
        <v>9</v>
      </c>
      <c r="C36" s="27"/>
      <c r="D36" s="39">
        <v>0.001388888888888889</v>
      </c>
      <c r="E36" s="4">
        <f>SUM(D35+D36)</f>
        <v>0.8131944444444443</v>
      </c>
      <c r="F36" s="5"/>
    </row>
    <row r="37" ht="15.75" thickBot="1"/>
    <row r="38" spans="1:6" ht="15.75">
      <c r="A38" s="59" t="s">
        <v>21</v>
      </c>
      <c r="B38" s="60"/>
      <c r="C38" s="61" t="s">
        <v>30</v>
      </c>
      <c r="D38" s="61"/>
      <c r="E38" s="61"/>
      <c r="F38" s="62"/>
    </row>
    <row r="39" spans="1:6" ht="15">
      <c r="A39" s="23" t="s">
        <v>2</v>
      </c>
      <c r="B39" s="16" t="s">
        <v>3</v>
      </c>
      <c r="C39" s="17" t="s">
        <v>4</v>
      </c>
      <c r="D39" s="18" t="s">
        <v>5</v>
      </c>
      <c r="E39" s="18" t="s">
        <v>6</v>
      </c>
      <c r="F39" s="24" t="s">
        <v>7</v>
      </c>
    </row>
    <row r="40" spans="1:6" ht="15">
      <c r="A40" s="1" t="s">
        <v>22</v>
      </c>
      <c r="B40" s="19" t="s">
        <v>29</v>
      </c>
      <c r="C40" s="20">
        <v>3.18</v>
      </c>
      <c r="D40" s="38">
        <v>0.03333333333333333</v>
      </c>
      <c r="E40" s="3">
        <f>SUM(E36+D40)</f>
        <v>0.8465277777777777</v>
      </c>
      <c r="F40" s="25">
        <f>SUM(D40/C40)</f>
        <v>0.010482180293501047</v>
      </c>
    </row>
    <row r="41" spans="1:6" ht="15">
      <c r="A41" s="1" t="s">
        <v>29</v>
      </c>
      <c r="B41" s="19" t="s">
        <v>23</v>
      </c>
      <c r="C41" s="20">
        <v>2.67</v>
      </c>
      <c r="D41" s="38">
        <v>0.017361111111111112</v>
      </c>
      <c r="E41" s="3">
        <f>SUM(E40+D41)</f>
        <v>0.8638888888888888</v>
      </c>
      <c r="F41" s="25">
        <f>SUM(D41/C41)</f>
        <v>0.006502288805659593</v>
      </c>
    </row>
    <row r="42" spans="1:6" ht="15">
      <c r="A42" s="1" t="s">
        <v>23</v>
      </c>
      <c r="B42" s="19" t="s">
        <v>24</v>
      </c>
      <c r="C42" s="20">
        <v>1.12</v>
      </c>
      <c r="D42" s="40">
        <v>0.007638888888888889</v>
      </c>
      <c r="E42" s="3">
        <f>SUM(E41+D42)</f>
        <v>0.8715277777777777</v>
      </c>
      <c r="F42" s="25">
        <f>SUM(D42/C42)</f>
        <v>0.006820436507936507</v>
      </c>
    </row>
    <row r="43" spans="1:6" ht="15.75">
      <c r="A43" s="70"/>
      <c r="B43" s="29" t="s">
        <v>8</v>
      </c>
      <c r="C43" s="30">
        <f>SUM(C40:C42)</f>
        <v>6.97</v>
      </c>
      <c r="D43" s="31">
        <f>SUM(D40:D42)</f>
        <v>0.058333333333333334</v>
      </c>
      <c r="E43" s="31"/>
      <c r="F43" s="32">
        <f>SUM(D43/C43)</f>
        <v>0.008369201339072214</v>
      </c>
    </row>
    <row r="44" spans="1:6" ht="15.75">
      <c r="A44" s="71"/>
      <c r="B44" s="33" t="s">
        <v>0</v>
      </c>
      <c r="C44" s="28">
        <f>SUM(C35+C43)</f>
        <v>95.26</v>
      </c>
      <c r="D44" s="34">
        <f>SUM(E36+D43)</f>
        <v>0.8715277777777777</v>
      </c>
      <c r="E44" s="34"/>
      <c r="F44" s="35">
        <f>SUM(D44/C44)</f>
        <v>0.009148937411062121</v>
      </c>
    </row>
    <row r="45" spans="1:6" ht="15">
      <c r="A45" s="72"/>
      <c r="B45" s="19" t="s">
        <v>31</v>
      </c>
      <c r="C45" s="20"/>
      <c r="D45" s="37">
        <f>SUM(D9+D18+D27+D36)</f>
        <v>0.009722222222222222</v>
      </c>
      <c r="E45" s="36"/>
      <c r="F45" s="20"/>
    </row>
  </sheetData>
  <mergeCells count="16">
    <mergeCell ref="A43:A45"/>
    <mergeCell ref="A29:B29"/>
    <mergeCell ref="C29:F29"/>
    <mergeCell ref="A34:A36"/>
    <mergeCell ref="A38:B38"/>
    <mergeCell ref="C38:F38"/>
    <mergeCell ref="C1:F1"/>
    <mergeCell ref="A2:B2"/>
    <mergeCell ref="C2:F2"/>
    <mergeCell ref="A7:A9"/>
    <mergeCell ref="A25:A27"/>
    <mergeCell ref="A11:B11"/>
    <mergeCell ref="C11:F11"/>
    <mergeCell ref="A16:A18"/>
    <mergeCell ref="A20:B20"/>
    <mergeCell ref="C20:F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Kynaston</dc:creator>
  <cp:keywords/>
  <dc:description/>
  <cp:lastModifiedBy>JKynaston</cp:lastModifiedBy>
  <cp:lastPrinted>2019-08-05T11:07:15Z</cp:lastPrinted>
  <dcterms:created xsi:type="dcterms:W3CDTF">2013-02-23T17:59:05Z</dcterms:created>
  <dcterms:modified xsi:type="dcterms:W3CDTF">2019-08-05T13:53:51Z</dcterms:modified>
  <cp:category/>
  <cp:version/>
  <cp:contentType/>
  <cp:contentStatus/>
</cp:coreProperties>
</file>